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honbufsv05\810\融資企画室\個人（業務外）\松澤\00_要対応\20251024_ホームページ掲載資料\"/>
    </mc:Choice>
  </mc:AlternateContent>
  <xr:revisionPtr revIDLastSave="0" documentId="8_{2D95DF6B-EAD2-431E-96AF-C139C1D7DF77}" xr6:coauthVersionLast="36" xr6:coauthVersionMax="36" xr10:uidLastSave="{00000000-0000-0000-0000-000000000000}"/>
  <bookViews>
    <workbookView xWindow="480" yWindow="72" windowWidth="27900" windowHeight="14172" xr2:uid="{00000000-000D-0000-FFFF-FFFF00000000}"/>
  </bookViews>
  <sheets>
    <sheet name="資金繰表" sheetId="1" r:id="rId1"/>
    <sheet name="記入例" sheetId="2" r:id="rId2"/>
  </sheets>
  <definedNames>
    <definedName name="_xlnm.Print_Area" localSheetId="1">記入例!$B$2:$Y$44</definedName>
    <definedName name="_xlnm.Print_Area" localSheetId="0">資金繰表!$B$2:$Y$44</definedName>
  </definedNames>
  <calcPr calcId="191029"/>
</workbook>
</file>

<file path=xl/calcChain.xml><?xml version="1.0" encoding="utf-8"?>
<calcChain xmlns="http://schemas.openxmlformats.org/spreadsheetml/2006/main">
  <c r="D50" i="2" l="1"/>
  <c r="B62" i="2" s="1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AA42" i="2"/>
  <c r="AA41" i="2"/>
  <c r="AA40" i="2"/>
  <c r="AA37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AA36" i="2"/>
  <c r="AA35" i="2"/>
  <c r="AA34" i="2"/>
  <c r="AA33" i="2"/>
  <c r="AA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AA31" i="2"/>
  <c r="AA30" i="2"/>
  <c r="AA29" i="2"/>
  <c r="AA28" i="2"/>
  <c r="AA27" i="2"/>
  <c r="AA26" i="2"/>
  <c r="AA25" i="2"/>
  <c r="AA23" i="2"/>
  <c r="AA22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AA21" i="2"/>
  <c r="AA20" i="2"/>
  <c r="AA19" i="2"/>
  <c r="AA18" i="2"/>
  <c r="AA17" i="2"/>
  <c r="AA16" i="2"/>
  <c r="AA15" i="2"/>
  <c r="AA14" i="2"/>
  <c r="AA13" i="2"/>
  <c r="X13" i="2"/>
  <c r="W13" i="2"/>
  <c r="V13" i="2"/>
  <c r="U13" i="2"/>
  <c r="T13" i="2"/>
  <c r="S13" i="2"/>
  <c r="R13" i="2"/>
  <c r="Q13" i="2"/>
  <c r="Q23" i="2" s="1"/>
  <c r="P13" i="2"/>
  <c r="O13" i="2"/>
  <c r="N13" i="2"/>
  <c r="M13" i="2"/>
  <c r="L13" i="2"/>
  <c r="K13" i="2"/>
  <c r="J13" i="2"/>
  <c r="I13" i="2"/>
  <c r="I23" i="2" s="1"/>
  <c r="H13" i="2"/>
  <c r="G13" i="2"/>
  <c r="F13" i="2"/>
  <c r="AA12" i="2"/>
  <c r="AA11" i="2"/>
  <c r="AA10" i="2"/>
  <c r="AA9" i="2"/>
  <c r="AA8" i="2"/>
  <c r="G6" i="2"/>
  <c r="H6" i="2" s="1"/>
  <c r="I6" i="2" s="1"/>
  <c r="J6" i="2" s="1"/>
  <c r="K6" i="2" s="1"/>
  <c r="L6" i="2" s="1"/>
  <c r="M6" i="2" s="1"/>
  <c r="N6" i="2" s="1"/>
  <c r="O6" i="2" s="1"/>
  <c r="P6" i="2" s="1"/>
  <c r="Q6" i="2" s="1"/>
  <c r="R6" i="2" s="1"/>
  <c r="S6" i="2" s="1"/>
  <c r="T6" i="2" s="1"/>
  <c r="U6" i="2" s="1"/>
  <c r="V6" i="2" s="1"/>
  <c r="W6" i="2" s="1"/>
  <c r="X6" i="2" s="1"/>
  <c r="Y29" i="2"/>
  <c r="Y31" i="2"/>
  <c r="Y27" i="2"/>
  <c r="Y21" i="2"/>
  <c r="Y28" i="2"/>
  <c r="Y11" i="2"/>
  <c r="Y42" i="2"/>
  <c r="Y35" i="2"/>
  <c r="Y16" i="2"/>
  <c r="Y40" i="2"/>
  <c r="Y41" i="2"/>
  <c r="Y33" i="2"/>
  <c r="Y37" i="2"/>
  <c r="Y15" i="2"/>
  <c r="Y25" i="2"/>
  <c r="Y20" i="2"/>
  <c r="Y12" i="2"/>
  <c r="Y19" i="2"/>
  <c r="Y32" i="2"/>
  <c r="Y10" i="2"/>
  <c r="Y36" i="2"/>
  <c r="Y9" i="2"/>
  <c r="Y22" i="2"/>
  <c r="Y13" i="2"/>
  <c r="Y30" i="2"/>
  <c r="Y17" i="2"/>
  <c r="Y14" i="2"/>
  <c r="Y34" i="2"/>
  <c r="Y18" i="2"/>
  <c r="Y26" i="2"/>
  <c r="Y8" i="2"/>
  <c r="J23" i="2" l="1"/>
  <c r="R23" i="2"/>
  <c r="M23" i="2"/>
  <c r="U23" i="2"/>
  <c r="G23" i="2"/>
  <c r="O23" i="2"/>
  <c r="W23" i="2"/>
  <c r="H23" i="2"/>
  <c r="P23" i="2"/>
  <c r="X23" i="2"/>
  <c r="L23" i="2"/>
  <c r="T23" i="2"/>
  <c r="F23" i="2"/>
  <c r="F24" i="2" s="1"/>
  <c r="F38" i="2" s="1"/>
  <c r="G7" i="2" s="1"/>
  <c r="N23" i="2"/>
  <c r="V23" i="2"/>
  <c r="C54" i="2"/>
  <c r="S23" i="2"/>
  <c r="K23" i="2"/>
  <c r="Y5" i="2"/>
  <c r="B54" i="2"/>
  <c r="C59" i="2"/>
  <c r="K6" i="1"/>
  <c r="X46" i="1"/>
  <c r="X37" i="1"/>
  <c r="X32" i="1"/>
  <c r="X22" i="1"/>
  <c r="X13" i="1"/>
  <c r="X6" i="1"/>
  <c r="W46" i="1"/>
  <c r="W37" i="1"/>
  <c r="W32" i="1"/>
  <c r="W22" i="1"/>
  <c r="W13" i="1"/>
  <c r="W6" i="1"/>
  <c r="V46" i="1"/>
  <c r="V37" i="1"/>
  <c r="V32" i="1"/>
  <c r="V22" i="1"/>
  <c r="V13" i="1"/>
  <c r="V6" i="1"/>
  <c r="U46" i="1"/>
  <c r="U37" i="1"/>
  <c r="U32" i="1"/>
  <c r="U22" i="1"/>
  <c r="U13" i="1"/>
  <c r="U6" i="1"/>
  <c r="T46" i="1"/>
  <c r="T37" i="1"/>
  <c r="T32" i="1"/>
  <c r="T22" i="1"/>
  <c r="T13" i="1"/>
  <c r="T6" i="1"/>
  <c r="S46" i="1"/>
  <c r="S37" i="1"/>
  <c r="S32" i="1"/>
  <c r="S22" i="1"/>
  <c r="S13" i="1"/>
  <c r="S6" i="1"/>
  <c r="Y23" i="2"/>
  <c r="G24" i="2" l="1"/>
  <c r="G38" i="2" s="1"/>
  <c r="G44" i="2" s="1"/>
  <c r="F44" i="2"/>
  <c r="B66" i="2"/>
  <c r="B59" i="2"/>
  <c r="X23" i="1"/>
  <c r="V23" i="1"/>
  <c r="W23" i="1"/>
  <c r="U23" i="1"/>
  <c r="S23" i="1"/>
  <c r="T23" i="1"/>
  <c r="R46" i="1"/>
  <c r="R37" i="1"/>
  <c r="R32" i="1"/>
  <c r="R22" i="1"/>
  <c r="R13" i="1"/>
  <c r="Q46" i="1"/>
  <c r="Q37" i="1"/>
  <c r="Q32" i="1"/>
  <c r="Q22" i="1"/>
  <c r="Q13" i="1"/>
  <c r="P46" i="1"/>
  <c r="P37" i="1"/>
  <c r="P32" i="1"/>
  <c r="P22" i="1"/>
  <c r="P13" i="1"/>
  <c r="O46" i="1"/>
  <c r="O37" i="1"/>
  <c r="O32" i="1"/>
  <c r="O22" i="1"/>
  <c r="O13" i="1"/>
  <c r="N46" i="1"/>
  <c r="N37" i="1"/>
  <c r="N32" i="1"/>
  <c r="N22" i="1"/>
  <c r="N13" i="1"/>
  <c r="H7" i="2" l="1"/>
  <c r="H24" i="2" s="1"/>
  <c r="H38" i="2" s="1"/>
  <c r="I7" i="2" s="1"/>
  <c r="I24" i="2" s="1"/>
  <c r="I38" i="2" s="1"/>
  <c r="Q23" i="1"/>
  <c r="R23" i="1"/>
  <c r="P23" i="1"/>
  <c r="O23" i="1"/>
  <c r="N23" i="1"/>
  <c r="M46" i="1"/>
  <c r="M37" i="1"/>
  <c r="M32" i="1"/>
  <c r="M22" i="1"/>
  <c r="M13" i="1"/>
  <c r="AA8" i="1"/>
  <c r="F37" i="1"/>
  <c r="L32" i="1"/>
  <c r="K32" i="1"/>
  <c r="J32" i="1"/>
  <c r="I32" i="1"/>
  <c r="H32" i="1"/>
  <c r="G32" i="1"/>
  <c r="AA42" i="1"/>
  <c r="AA41" i="1"/>
  <c r="AA40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D50" i="1"/>
  <c r="B62" i="1" s="1"/>
  <c r="G6" i="1"/>
  <c r="H6" i="1" s="1"/>
  <c r="I6" i="1" s="1"/>
  <c r="J6" i="1" s="1"/>
  <c r="L6" i="1" s="1"/>
  <c r="M6" i="1" s="1"/>
  <c r="N6" i="1" s="1"/>
  <c r="O6" i="1" s="1"/>
  <c r="P6" i="1" s="1"/>
  <c r="Q6" i="1" s="1"/>
  <c r="R6" i="1" s="1"/>
  <c r="L46" i="1"/>
  <c r="K46" i="1"/>
  <c r="J46" i="1"/>
  <c r="I46" i="1"/>
  <c r="H46" i="1"/>
  <c r="G46" i="1"/>
  <c r="F46" i="1"/>
  <c r="B54" i="1" s="1"/>
  <c r="L37" i="1"/>
  <c r="K37" i="1"/>
  <c r="J37" i="1"/>
  <c r="I37" i="1"/>
  <c r="H37" i="1"/>
  <c r="G37" i="1"/>
  <c r="F32" i="1"/>
  <c r="L22" i="1"/>
  <c r="K22" i="1"/>
  <c r="J22" i="1"/>
  <c r="I22" i="1"/>
  <c r="H22" i="1"/>
  <c r="G22" i="1"/>
  <c r="J13" i="1"/>
  <c r="L13" i="1"/>
  <c r="K13" i="1"/>
  <c r="I13" i="1"/>
  <c r="H13" i="1"/>
  <c r="G13" i="1"/>
  <c r="F22" i="1"/>
  <c r="F13" i="1"/>
  <c r="Y37" i="1"/>
  <c r="Y41" i="1"/>
  <c r="Y10" i="1"/>
  <c r="Y16" i="1"/>
  <c r="Y28" i="1"/>
  <c r="Y27" i="1"/>
  <c r="Y18" i="1"/>
  <c r="Y33" i="1"/>
  <c r="Y36" i="1"/>
  <c r="Y40" i="1"/>
  <c r="Y25" i="1"/>
  <c r="Y13" i="1"/>
  <c r="Y11" i="1"/>
  <c r="Y34" i="1"/>
  <c r="Y8" i="1"/>
  <c r="Y32" i="1"/>
  <c r="Y31" i="1"/>
  <c r="Y20" i="1"/>
  <c r="Y9" i="1"/>
  <c r="Y14" i="1"/>
  <c r="Y35" i="1"/>
  <c r="Y26" i="1"/>
  <c r="Y30" i="1"/>
  <c r="Y29" i="1"/>
  <c r="Y15" i="1"/>
  <c r="Y17" i="1"/>
  <c r="Y42" i="1"/>
  <c r="Y19" i="1"/>
  <c r="Y21" i="1"/>
  <c r="Y12" i="1"/>
  <c r="Y22" i="1"/>
  <c r="H44" i="2" l="1"/>
  <c r="J7" i="2"/>
  <c r="J24" i="2" s="1"/>
  <c r="J38" i="2" s="1"/>
  <c r="I44" i="2"/>
  <c r="M23" i="1"/>
  <c r="C59" i="1"/>
  <c r="L23" i="1"/>
  <c r="G23" i="1"/>
  <c r="I23" i="1"/>
  <c r="C54" i="1"/>
  <c r="H23" i="1"/>
  <c r="Y5" i="1"/>
  <c r="K23" i="1"/>
  <c r="J23" i="1"/>
  <c r="F23" i="1"/>
  <c r="F24" i="1" s="1"/>
  <c r="F38" i="1" s="1"/>
  <c r="B59" i="1"/>
  <c r="B66" i="1"/>
  <c r="Y23" i="1"/>
  <c r="J44" i="2" l="1"/>
  <c r="K7" i="2"/>
  <c r="K24" i="2" s="1"/>
  <c r="K38" i="2" s="1"/>
  <c r="F44" i="1"/>
  <c r="G7" i="1"/>
  <c r="G24" i="1" s="1"/>
  <c r="G38" i="1" s="1"/>
  <c r="G44" i="1" s="1"/>
  <c r="L7" i="2" l="1"/>
  <c r="L24" i="2" s="1"/>
  <c r="L38" i="2" s="1"/>
  <c r="K44" i="2"/>
  <c r="H7" i="1"/>
  <c r="H24" i="1" s="1"/>
  <c r="H38" i="1" s="1"/>
  <c r="I7" i="1" l="1"/>
  <c r="I24" i="1" s="1"/>
  <c r="I38" i="1" s="1"/>
  <c r="M7" i="2"/>
  <c r="M24" i="2" s="1"/>
  <c r="M38" i="2" s="1"/>
  <c r="L44" i="2"/>
  <c r="H44" i="1"/>
  <c r="I44" i="1" l="1"/>
  <c r="J7" i="1"/>
  <c r="J24" i="1" s="1"/>
  <c r="J38" i="1" s="1"/>
  <c r="K7" i="1" s="1"/>
  <c r="K24" i="1" s="1"/>
  <c r="K38" i="1" s="1"/>
  <c r="N7" i="2"/>
  <c r="N24" i="2" s="1"/>
  <c r="N38" i="2" s="1"/>
  <c r="M44" i="2"/>
  <c r="J44" i="1" l="1"/>
  <c r="O7" i="2"/>
  <c r="O24" i="2" s="1"/>
  <c r="O38" i="2" s="1"/>
  <c r="N44" i="2"/>
  <c r="K44" i="1"/>
  <c r="L7" i="1"/>
  <c r="L24" i="1" s="1"/>
  <c r="L38" i="1" s="1"/>
  <c r="P7" i="2" l="1"/>
  <c r="P24" i="2" s="1"/>
  <c r="P38" i="2" s="1"/>
  <c r="O44" i="2"/>
  <c r="L44" i="1"/>
  <c r="M7" i="1"/>
  <c r="M24" i="1" s="1"/>
  <c r="M38" i="1" s="1"/>
  <c r="Q7" i="2" l="1"/>
  <c r="Q24" i="2" s="1"/>
  <c r="Q38" i="2" s="1"/>
  <c r="P44" i="2"/>
  <c r="M44" i="1"/>
  <c r="N7" i="1"/>
  <c r="N24" i="1" s="1"/>
  <c r="N38" i="1" s="1"/>
  <c r="R7" i="2" l="1"/>
  <c r="R24" i="2" s="1"/>
  <c r="R38" i="2" s="1"/>
  <c r="Q44" i="2"/>
  <c r="N44" i="1"/>
  <c r="O7" i="1"/>
  <c r="O24" i="1" s="1"/>
  <c r="O38" i="1" s="1"/>
  <c r="R44" i="2" l="1"/>
  <c r="S7" i="2"/>
  <c r="S24" i="2" s="1"/>
  <c r="S38" i="2" s="1"/>
  <c r="O44" i="1"/>
  <c r="P7" i="1"/>
  <c r="P24" i="1" s="1"/>
  <c r="P38" i="1" s="1"/>
  <c r="T7" i="2" l="1"/>
  <c r="T24" i="2" s="1"/>
  <c r="T38" i="2" s="1"/>
  <c r="S44" i="2"/>
  <c r="P44" i="1"/>
  <c r="Q7" i="1"/>
  <c r="Q24" i="1" s="1"/>
  <c r="Q38" i="1" s="1"/>
  <c r="T44" i="2" l="1"/>
  <c r="U7" i="2"/>
  <c r="U24" i="2" s="1"/>
  <c r="U38" i="2" s="1"/>
  <c r="Q44" i="1"/>
  <c r="R7" i="1"/>
  <c r="R24" i="1" s="1"/>
  <c r="R38" i="1" s="1"/>
  <c r="V7" i="2" l="1"/>
  <c r="V24" i="2" s="1"/>
  <c r="V38" i="2" s="1"/>
  <c r="U44" i="2"/>
  <c r="R44" i="1"/>
  <c r="S7" i="1"/>
  <c r="S24" i="1" s="1"/>
  <c r="S38" i="1" s="1"/>
  <c r="W7" i="2" l="1"/>
  <c r="W24" i="2" s="1"/>
  <c r="W38" i="2" s="1"/>
  <c r="V44" i="2"/>
  <c r="S44" i="1"/>
  <c r="T7" i="1"/>
  <c r="T24" i="1" s="1"/>
  <c r="T38" i="1" s="1"/>
  <c r="X7" i="2" l="1"/>
  <c r="X24" i="2" s="1"/>
  <c r="X38" i="2" s="1"/>
  <c r="X44" i="2" s="1"/>
  <c r="W44" i="2"/>
  <c r="T44" i="1"/>
  <c r="U7" i="1"/>
  <c r="U24" i="1" s="1"/>
  <c r="U38" i="1" s="1"/>
  <c r="U44" i="1" l="1"/>
  <c r="V7" i="1"/>
  <c r="V24" i="1" s="1"/>
  <c r="V38" i="1" s="1"/>
  <c r="V44" i="1" l="1"/>
  <c r="W7" i="1"/>
  <c r="W24" i="1" s="1"/>
  <c r="W38" i="1" s="1"/>
  <c r="W44" i="1" l="1"/>
  <c r="X7" i="1"/>
  <c r="X24" i="1" s="1"/>
  <c r="X38" i="1" s="1"/>
  <c r="X44" i="1" s="1"/>
</calcChain>
</file>

<file path=xl/sharedStrings.xml><?xml version="1.0" encoding="utf-8"?>
<sst xmlns="http://schemas.openxmlformats.org/spreadsheetml/2006/main" count="163" uniqueCount="53">
  <si>
    <t>前  月  繰  越  高 （Ａ）</t>
    <rPh sb="0" eb="1">
      <t>マエ</t>
    </rPh>
    <rPh sb="3" eb="4">
      <t>ツキ</t>
    </rPh>
    <rPh sb="6" eb="7">
      <t>クリ</t>
    </rPh>
    <rPh sb="9" eb="10">
      <t>コシ</t>
    </rPh>
    <rPh sb="12" eb="13">
      <t>コウ</t>
    </rPh>
    <phoneticPr fontId="2"/>
  </si>
  <si>
    <t>収　　入</t>
    <rPh sb="0" eb="1">
      <t>オサム</t>
    </rPh>
    <rPh sb="3" eb="4">
      <t>イ</t>
    </rPh>
    <phoneticPr fontId="2"/>
  </si>
  <si>
    <t>支　　出</t>
    <rPh sb="0" eb="1">
      <t>シ</t>
    </rPh>
    <rPh sb="3" eb="4">
      <t>シュツ</t>
    </rPh>
    <phoneticPr fontId="2"/>
  </si>
  <si>
    <t>財　務　収　支</t>
    <rPh sb="0" eb="1">
      <t>ザイ</t>
    </rPh>
    <rPh sb="2" eb="3">
      <t>ツトム</t>
    </rPh>
    <rPh sb="4" eb="5">
      <t>オサム</t>
    </rPh>
    <rPh sb="6" eb="7">
      <t>シ</t>
    </rPh>
    <phoneticPr fontId="2"/>
  </si>
  <si>
    <t>調　達</t>
    <rPh sb="0" eb="1">
      <t>チョウ</t>
    </rPh>
    <rPh sb="2" eb="3">
      <t>トオル</t>
    </rPh>
    <phoneticPr fontId="2"/>
  </si>
  <si>
    <t>返　済</t>
    <rPh sb="0" eb="1">
      <t>ヘン</t>
    </rPh>
    <rPh sb="2" eb="3">
      <t>スミ</t>
    </rPh>
    <phoneticPr fontId="2"/>
  </si>
  <si>
    <t>非現金</t>
    <rPh sb="0" eb="1">
      <t>ヒ</t>
    </rPh>
    <rPh sb="1" eb="3">
      <t>ゲンキン</t>
    </rPh>
    <phoneticPr fontId="2"/>
  </si>
  <si>
    <t>収入</t>
    <rPh sb="0" eb="2">
      <t>シュウニュウ</t>
    </rPh>
    <phoneticPr fontId="2"/>
  </si>
  <si>
    <t>手　　形　　受　　取</t>
    <rPh sb="0" eb="1">
      <t>テ</t>
    </rPh>
    <rPh sb="3" eb="4">
      <t>ガタ</t>
    </rPh>
    <rPh sb="6" eb="7">
      <t>ウケ</t>
    </rPh>
    <rPh sb="9" eb="10">
      <t>トリ</t>
    </rPh>
    <phoneticPr fontId="2"/>
  </si>
  <si>
    <t>支出</t>
    <rPh sb="0" eb="1">
      <t>シ</t>
    </rPh>
    <rPh sb="1" eb="2">
      <t>デ</t>
    </rPh>
    <phoneticPr fontId="2"/>
  </si>
  <si>
    <t>手　　形　　振　　出</t>
    <rPh sb="0" eb="1">
      <t>テ</t>
    </rPh>
    <rPh sb="3" eb="4">
      <t>カタチ</t>
    </rPh>
    <rPh sb="6" eb="7">
      <t>オサム</t>
    </rPh>
    <rPh sb="9" eb="10">
      <t>デ</t>
    </rPh>
    <phoneticPr fontId="2"/>
  </si>
  <si>
    <t>裏 書 譲 渡 手 形</t>
    <rPh sb="0" eb="1">
      <t>ウラ</t>
    </rPh>
    <rPh sb="2" eb="3">
      <t>ショ</t>
    </rPh>
    <rPh sb="4" eb="5">
      <t>ユズル</t>
    </rPh>
    <rPh sb="6" eb="7">
      <t>ワタル</t>
    </rPh>
    <rPh sb="8" eb="9">
      <t>テ</t>
    </rPh>
    <rPh sb="10" eb="11">
      <t>ガタ</t>
    </rPh>
    <phoneticPr fontId="2"/>
  </si>
  <si>
    <t>その他収支</t>
    <rPh sb="2" eb="3">
      <t>タ</t>
    </rPh>
    <rPh sb="3" eb="5">
      <t>シュウシ</t>
    </rPh>
    <phoneticPr fontId="2"/>
  </si>
  <si>
    <t>支出</t>
    <rPh sb="0" eb="2">
      <t>シシュツ</t>
    </rPh>
    <phoneticPr fontId="2"/>
  </si>
  <si>
    <t>実　績</t>
    <rPh sb="0" eb="1">
      <t>ジツ</t>
    </rPh>
    <rPh sb="2" eb="3">
      <t>イサオ</t>
    </rPh>
    <phoneticPr fontId="1"/>
  </si>
  <si>
    <t>予　想</t>
    <rPh sb="0" eb="1">
      <t>ヨ</t>
    </rPh>
    <rPh sb="2" eb="3">
      <t>ソウ</t>
    </rPh>
    <phoneticPr fontId="1"/>
  </si>
  <si>
    <t>始</t>
    <rPh sb="0" eb="1">
      <t>ハジ</t>
    </rPh>
    <phoneticPr fontId="1"/>
  </si>
  <si>
    <t>終</t>
    <rPh sb="0" eb="1">
      <t>シュウ</t>
    </rPh>
    <phoneticPr fontId="1"/>
  </si>
  <si>
    <t>作成</t>
    <rPh sb="0" eb="2">
      <t>サクセイ</t>
    </rPh>
    <phoneticPr fontId="1"/>
  </si>
  <si>
    <t>月</t>
    <rPh sb="0" eb="1">
      <t>ツキ</t>
    </rPh>
    <phoneticPr fontId="1"/>
  </si>
  <si>
    <t>表　　示</t>
    <rPh sb="0" eb="1">
      <t>オモテ</t>
    </rPh>
    <rPh sb="3" eb="4">
      <t>シメス</t>
    </rPh>
    <phoneticPr fontId="1"/>
  </si>
  <si>
    <t>ボタン</t>
    <phoneticPr fontId="1"/>
  </si>
  <si>
    <t>移動</t>
    <rPh sb="0" eb="2">
      <t>イドウ</t>
    </rPh>
    <phoneticPr fontId="1"/>
  </si>
  <si>
    <t>○</t>
    <phoneticPr fontId="1"/>
  </si>
  <si>
    <t>幅(拡)</t>
    <rPh sb="0" eb="1">
      <t>ハバ</t>
    </rPh>
    <rPh sb="2" eb="3">
      <t>ヒロム</t>
    </rPh>
    <phoneticPr fontId="1"/>
  </si>
  <si>
    <t>幅(狭)</t>
    <rPh sb="0" eb="1">
      <t>ハバ</t>
    </rPh>
    <rPh sb="2" eb="3">
      <t>セマ</t>
    </rPh>
    <phoneticPr fontId="1"/>
  </si>
  <si>
    <t></t>
    <phoneticPr fontId="1"/>
  </si>
  <si>
    <t>資 金 繰 り 確 認 の ポ イ ン ト</t>
    <rPh sb="0" eb="1">
      <t>シ</t>
    </rPh>
    <rPh sb="2" eb="3">
      <t>キン</t>
    </rPh>
    <rPh sb="4" eb="5">
      <t>グ</t>
    </rPh>
    <rPh sb="8" eb="9">
      <t>アキラ</t>
    </rPh>
    <rPh sb="10" eb="11">
      <t>シノブ</t>
    </rPh>
    <phoneticPr fontId="1"/>
  </si>
  <si>
    <t>現　　　　　　金　　　　　　収　　　　　　支</t>
    <rPh sb="0" eb="1">
      <t>ウツツ</t>
    </rPh>
    <rPh sb="7" eb="8">
      <t>キン</t>
    </rPh>
    <rPh sb="14" eb="15">
      <t>オサム</t>
    </rPh>
    <rPh sb="21" eb="22">
      <t>シ</t>
    </rPh>
    <phoneticPr fontId="2"/>
  </si>
  <si>
    <t>差 引 調 達 額  （F）</t>
    <rPh sb="0" eb="1">
      <t>サ</t>
    </rPh>
    <rPh sb="2" eb="3">
      <t>イン</t>
    </rPh>
    <rPh sb="4" eb="5">
      <t>チョウ</t>
    </rPh>
    <rPh sb="6" eb="7">
      <t>トオル</t>
    </rPh>
    <rPh sb="8" eb="9">
      <t>ガク</t>
    </rPh>
    <phoneticPr fontId="2"/>
  </si>
  <si>
    <t>差　引　収　支  （G）</t>
    <rPh sb="0" eb="1">
      <t>サ</t>
    </rPh>
    <rPh sb="2" eb="3">
      <t>イン</t>
    </rPh>
    <rPh sb="4" eb="5">
      <t>オサム</t>
    </rPh>
    <rPh sb="6" eb="7">
      <t>シ</t>
    </rPh>
    <phoneticPr fontId="2"/>
  </si>
  <si>
    <t>千</t>
    <rPh sb="0" eb="1">
      <t>セン</t>
    </rPh>
    <phoneticPr fontId="1"/>
  </si>
  <si>
    <t>百万</t>
    <rPh sb="0" eb="2">
      <t>ヒャクマン</t>
    </rPh>
    <phoneticPr fontId="1"/>
  </si>
  <si>
    <t>経　　常　　収　　支</t>
    <rPh sb="0" eb="1">
      <t>キョウ</t>
    </rPh>
    <rPh sb="3" eb="4">
      <t>ツネ</t>
    </rPh>
    <rPh sb="6" eb="7">
      <t>オサム</t>
    </rPh>
    <rPh sb="9" eb="10">
      <t>シ</t>
    </rPh>
    <phoneticPr fontId="1"/>
  </si>
  <si>
    <t>資金繰表</t>
    <rPh sb="0" eb="2">
      <t>シキン</t>
    </rPh>
    <rPh sb="2" eb="3">
      <t>グ</t>
    </rPh>
    <rPh sb="3" eb="4">
      <t>ヒョウ</t>
    </rPh>
    <phoneticPr fontId="1"/>
  </si>
  <si>
    <t>ご商号</t>
    <rPh sb="1" eb="3">
      <t>ショウゴウ</t>
    </rPh>
    <phoneticPr fontId="1"/>
  </si>
  <si>
    <r>
      <t>経 常 収 支（Ｄ）</t>
    </r>
    <r>
      <rPr>
        <sz val="11"/>
        <color indexed="8"/>
        <rFont val="游ゴシック"/>
        <family val="3"/>
        <charset val="128"/>
      </rPr>
      <t xml:space="preserve"> </t>
    </r>
    <r>
      <rPr>
        <sz val="9"/>
        <color indexed="8"/>
        <rFont val="游ゴシック"/>
        <family val="3"/>
        <charset val="128"/>
      </rPr>
      <t xml:space="preserve">    (B-C)</t>
    </r>
    <rPh sb="0" eb="1">
      <t>キョウ</t>
    </rPh>
    <rPh sb="2" eb="3">
      <t>ツネ</t>
    </rPh>
    <rPh sb="4" eb="5">
      <t>オサム</t>
    </rPh>
    <rPh sb="6" eb="7">
      <t>シ</t>
    </rPh>
    <phoneticPr fontId="2"/>
  </si>
  <si>
    <r>
      <t>差引過不足（Ｅ）</t>
    </r>
    <r>
      <rPr>
        <sz val="11"/>
        <color indexed="8"/>
        <rFont val="游ゴシック"/>
        <family val="3"/>
        <charset val="128"/>
      </rPr>
      <t xml:space="preserve"> 　</t>
    </r>
    <r>
      <rPr>
        <sz val="9"/>
        <color indexed="8"/>
        <rFont val="游ゴシック"/>
        <family val="3"/>
        <charset val="128"/>
      </rPr>
      <t xml:space="preserve"> (A+D)</t>
    </r>
    <rPh sb="0" eb="2">
      <t>サシヒ</t>
    </rPh>
    <rPh sb="2" eb="5">
      <t>カフソク</t>
    </rPh>
    <phoneticPr fontId="2"/>
  </si>
  <si>
    <r>
      <t>翌　月　繰　越　高 　</t>
    </r>
    <r>
      <rPr>
        <sz val="9"/>
        <color indexed="8"/>
        <rFont val="游ゴシック"/>
        <family val="3"/>
        <charset val="128"/>
      </rPr>
      <t>(E+F+G)</t>
    </r>
    <rPh sb="0" eb="1">
      <t>ヨク</t>
    </rPh>
    <rPh sb="2" eb="3">
      <t>ツキ</t>
    </rPh>
    <rPh sb="4" eb="5">
      <t>クリ</t>
    </rPh>
    <rPh sb="6" eb="7">
      <t>コシ</t>
    </rPh>
    <rPh sb="8" eb="9">
      <t>コウ</t>
    </rPh>
    <phoneticPr fontId="2"/>
  </si>
  <si>
    <t>売上現金回収</t>
    <rPh sb="0" eb="1">
      <t>バイ</t>
    </rPh>
    <rPh sb="1" eb="2">
      <t>ウエ</t>
    </rPh>
    <rPh sb="2" eb="3">
      <t>ウツツ</t>
    </rPh>
    <rPh sb="3" eb="4">
      <t>キン</t>
    </rPh>
    <rPh sb="4" eb="5">
      <t>カイ</t>
    </rPh>
    <rPh sb="5" eb="6">
      <t>オサム</t>
    </rPh>
    <phoneticPr fontId="2"/>
  </si>
  <si>
    <t>手形取立</t>
    <rPh sb="0" eb="1">
      <t>テ</t>
    </rPh>
    <rPh sb="1" eb="2">
      <t>カタチ</t>
    </rPh>
    <rPh sb="2" eb="3">
      <t>トリ</t>
    </rPh>
    <rPh sb="3" eb="4">
      <t>タテ</t>
    </rPh>
    <phoneticPr fontId="2"/>
  </si>
  <si>
    <t>前受金</t>
    <rPh sb="0" eb="1">
      <t>マエ</t>
    </rPh>
    <phoneticPr fontId="2"/>
  </si>
  <si>
    <t>仕入現金支払</t>
    <rPh sb="0" eb="1">
      <t>シ</t>
    </rPh>
    <rPh sb="1" eb="2">
      <t>イリ</t>
    </rPh>
    <rPh sb="2" eb="3">
      <t>ウツツ</t>
    </rPh>
    <rPh sb="3" eb="4">
      <t>キン</t>
    </rPh>
    <rPh sb="4" eb="5">
      <t>シ</t>
    </rPh>
    <rPh sb="5" eb="6">
      <t>バライ</t>
    </rPh>
    <phoneticPr fontId="2"/>
  </si>
  <si>
    <t>支手決済</t>
    <rPh sb="0" eb="1">
      <t>シ</t>
    </rPh>
    <rPh sb="1" eb="2">
      <t>テ</t>
    </rPh>
    <rPh sb="2" eb="3">
      <t>ケツ</t>
    </rPh>
    <rPh sb="3" eb="4">
      <t>スミ</t>
    </rPh>
    <phoneticPr fontId="2"/>
  </si>
  <si>
    <t>人件費</t>
    <rPh sb="0" eb="1">
      <t>ヒト</t>
    </rPh>
    <rPh sb="1" eb="2">
      <t>ケン</t>
    </rPh>
    <rPh sb="2" eb="3">
      <t>ヒ</t>
    </rPh>
    <phoneticPr fontId="2"/>
  </si>
  <si>
    <t>諸経費</t>
    <rPh sb="0" eb="1">
      <t>ショ</t>
    </rPh>
    <rPh sb="1" eb="2">
      <t>ケイ</t>
    </rPh>
    <rPh sb="2" eb="3">
      <t>ヒ</t>
    </rPh>
    <phoneticPr fontId="2"/>
  </si>
  <si>
    <t>納税額</t>
    <rPh sb="0" eb="1">
      <t>ノウ</t>
    </rPh>
    <rPh sb="1" eb="2">
      <t>ゼイ</t>
    </rPh>
    <rPh sb="2" eb="3">
      <t>ガク</t>
    </rPh>
    <phoneticPr fontId="2"/>
  </si>
  <si>
    <t>手形割引</t>
    <rPh sb="0" eb="1">
      <t>テ</t>
    </rPh>
    <rPh sb="1" eb="2">
      <t>ガタ</t>
    </rPh>
    <rPh sb="2" eb="3">
      <t>ワリ</t>
    </rPh>
    <rPh sb="3" eb="4">
      <t>イン</t>
    </rPh>
    <phoneticPr fontId="2"/>
  </si>
  <si>
    <t>合　　計  （Ｃ）</t>
    <rPh sb="0" eb="1">
      <t>ゴウ</t>
    </rPh>
    <rPh sb="3" eb="4">
      <t>ケイ</t>
    </rPh>
    <phoneticPr fontId="2"/>
  </si>
  <si>
    <t>短期借入金</t>
    <rPh sb="0" eb="1">
      <t>タン</t>
    </rPh>
    <rPh sb="1" eb="2">
      <t>キ</t>
    </rPh>
    <rPh sb="2" eb="3">
      <t>シャク</t>
    </rPh>
    <rPh sb="3" eb="4">
      <t>イリ</t>
    </rPh>
    <rPh sb="4" eb="5">
      <t>キン</t>
    </rPh>
    <phoneticPr fontId="2"/>
  </si>
  <si>
    <t>長期借入金</t>
    <rPh sb="0" eb="1">
      <t>チョウ</t>
    </rPh>
    <rPh sb="1" eb="2">
      <t>キ</t>
    </rPh>
    <rPh sb="2" eb="3">
      <t>シャク</t>
    </rPh>
    <rPh sb="3" eb="4">
      <t>イリ</t>
    </rPh>
    <rPh sb="4" eb="5">
      <t>キン</t>
    </rPh>
    <phoneticPr fontId="2"/>
  </si>
  <si>
    <t>合　　計  （Ｂ）</t>
    <rPh sb="0" eb="1">
      <t>ゴウ</t>
    </rPh>
    <rPh sb="3" eb="4">
      <t>ケイ</t>
    </rPh>
    <phoneticPr fontId="2"/>
  </si>
  <si>
    <t>㈱ちば商事</t>
    <rPh sb="3" eb="5">
      <t>ショウジ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</si>
</sst>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&quot;ヶ月合計&quot;"/>
    <numFmt numFmtId="177" formatCode="#,##0;&quot;▲ &quot;#,##0"/>
    <numFmt numFmtId="178" formatCode="&quot;(単位:&quot;@&quot;円)&quot;"/>
    <numFmt numFmtId="179" formatCode="yyyy&quot;年&quot;mm&quot;月&quot;"/>
  </numFmts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rgb="FF3366FF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11"/>
      <color indexed="8"/>
      <name val="游ゴシック"/>
      <family val="3"/>
      <charset val="128"/>
    </font>
    <font>
      <sz val="9"/>
      <color indexed="8"/>
      <name val="游ゴシック"/>
      <family val="3"/>
      <charset val="128"/>
    </font>
    <font>
      <sz val="9"/>
      <color theme="1"/>
      <name val="游ゴシック"/>
      <family val="3"/>
      <charset val="128"/>
    </font>
    <font>
      <b/>
      <sz val="12"/>
      <color rgb="FFFF0000"/>
      <name val="游ゴシック"/>
      <family val="3"/>
      <charset val="128"/>
    </font>
    <font>
      <sz val="6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Down="1">
      <left/>
      <right/>
      <top style="thin">
        <color indexed="64"/>
      </top>
      <bottom/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Down="1">
      <left/>
      <right/>
      <top/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26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Fill="1">
      <alignment vertical="center"/>
    </xf>
    <xf numFmtId="0" fontId="5" fillId="5" borderId="49" xfId="0" applyFont="1" applyFill="1" applyBorder="1" applyAlignment="1" applyProtection="1">
      <alignment horizontal="center" vertical="center"/>
      <protection locked="0"/>
    </xf>
    <xf numFmtId="179" fontId="5" fillId="6" borderId="49" xfId="0" applyNumberFormat="1" applyFont="1" applyFill="1" applyBorder="1" applyAlignment="1" applyProtection="1">
      <alignment horizontal="center" vertical="center" shrinkToFit="1"/>
      <protection locked="0"/>
    </xf>
    <xf numFmtId="177" fontId="5" fillId="6" borderId="28" xfId="0" applyNumberFormat="1" applyFont="1" applyFill="1" applyBorder="1" applyAlignment="1" applyProtection="1">
      <alignment vertical="center" shrinkToFit="1"/>
      <protection locked="0"/>
    </xf>
    <xf numFmtId="177" fontId="5" fillId="4" borderId="23" xfId="0" applyNumberFormat="1" applyFont="1" applyFill="1" applyBorder="1" applyAlignment="1">
      <alignment vertical="center" shrinkToFit="1"/>
    </xf>
    <xf numFmtId="177" fontId="5" fillId="0" borderId="9" xfId="0" applyNumberFormat="1" applyFont="1" applyFill="1" applyBorder="1">
      <alignment vertical="center"/>
    </xf>
    <xf numFmtId="177" fontId="5" fillId="6" borderId="36" xfId="0" applyNumberFormat="1" applyFont="1" applyFill="1" applyBorder="1" applyAlignment="1" applyProtection="1">
      <alignment vertical="center" shrinkToFit="1"/>
      <protection locked="0"/>
    </xf>
    <xf numFmtId="177" fontId="5" fillId="6" borderId="37" xfId="0" applyNumberFormat="1" applyFont="1" applyFill="1" applyBorder="1" applyAlignment="1" applyProtection="1">
      <alignment vertical="center" shrinkToFit="1"/>
      <protection locked="0"/>
    </xf>
    <xf numFmtId="177" fontId="5" fillId="4" borderId="10" xfId="0" applyNumberFormat="1" applyFont="1" applyFill="1" applyBorder="1">
      <alignment vertical="center"/>
    </xf>
    <xf numFmtId="177" fontId="5" fillId="6" borderId="42" xfId="0" applyNumberFormat="1" applyFont="1" applyFill="1" applyBorder="1" applyAlignment="1" applyProtection="1">
      <alignment vertical="center" shrinkToFit="1"/>
      <protection locked="0"/>
    </xf>
    <xf numFmtId="177" fontId="5" fillId="6" borderId="43" xfId="0" applyNumberFormat="1" applyFont="1" applyFill="1" applyBorder="1" applyAlignment="1" applyProtection="1">
      <alignment vertical="center" shrinkToFit="1"/>
      <protection locked="0"/>
    </xf>
    <xf numFmtId="177" fontId="5" fillId="4" borderId="11" xfId="0" applyNumberFormat="1" applyFont="1" applyFill="1" applyBorder="1">
      <alignment vertical="center"/>
    </xf>
    <xf numFmtId="177" fontId="5" fillId="6" borderId="46" xfId="0" applyNumberFormat="1" applyFont="1" applyFill="1" applyBorder="1" applyAlignment="1" applyProtection="1">
      <alignment vertical="center" shrinkToFit="1"/>
      <protection locked="0"/>
    </xf>
    <xf numFmtId="177" fontId="5" fillId="6" borderId="47" xfId="0" applyNumberFormat="1" applyFont="1" applyFill="1" applyBorder="1" applyAlignment="1" applyProtection="1">
      <alignment vertical="center" shrinkToFit="1"/>
      <protection locked="0"/>
    </xf>
    <xf numFmtId="177" fontId="5" fillId="4" borderId="12" xfId="0" applyNumberFormat="1" applyFont="1" applyFill="1" applyBorder="1">
      <alignment vertical="center"/>
    </xf>
    <xf numFmtId="177" fontId="5" fillId="6" borderId="38" xfId="0" applyNumberFormat="1" applyFont="1" applyFill="1" applyBorder="1" applyAlignment="1" applyProtection="1">
      <alignment vertical="center" shrinkToFit="1"/>
      <protection locked="0"/>
    </xf>
    <xf numFmtId="177" fontId="5" fillId="6" borderId="39" xfId="0" applyNumberFormat="1" applyFont="1" applyFill="1" applyBorder="1" applyAlignment="1" applyProtection="1">
      <alignment vertical="center" shrinkToFit="1"/>
      <protection locked="0"/>
    </xf>
    <xf numFmtId="177" fontId="5" fillId="4" borderId="13" xfId="0" applyNumberFormat="1" applyFont="1" applyFill="1" applyBorder="1">
      <alignment vertical="center"/>
    </xf>
    <xf numFmtId="0" fontId="7" fillId="0" borderId="22" xfId="0" applyFont="1" applyBorder="1" applyAlignment="1">
      <alignment horizontal="center" vertical="center"/>
    </xf>
    <xf numFmtId="177" fontId="7" fillId="4" borderId="24" xfId="0" applyNumberFormat="1" applyFont="1" applyFill="1" applyBorder="1" applyAlignment="1">
      <alignment vertical="center" shrinkToFit="1"/>
    </xf>
    <xf numFmtId="177" fontId="7" fillId="4" borderId="25" xfId="0" applyNumberFormat="1" applyFont="1" applyFill="1" applyBorder="1" applyAlignment="1">
      <alignment vertical="center" shrinkToFit="1"/>
    </xf>
    <xf numFmtId="177" fontId="5" fillId="4" borderId="14" xfId="0" applyNumberFormat="1" applyFont="1" applyFill="1" applyBorder="1">
      <alignment vertical="center"/>
    </xf>
    <xf numFmtId="0" fontId="7" fillId="0" borderId="21" xfId="0" applyFont="1" applyBorder="1" applyAlignment="1">
      <alignment horizontal="center" vertical="center"/>
    </xf>
    <xf numFmtId="177" fontId="7" fillId="4" borderId="26" xfId="0" applyNumberFormat="1" applyFont="1" applyFill="1" applyBorder="1" applyAlignment="1">
      <alignment vertical="center" shrinkToFit="1"/>
    </xf>
    <xf numFmtId="177" fontId="7" fillId="4" borderId="27" xfId="0" applyNumberFormat="1" applyFont="1" applyFill="1" applyBorder="1" applyAlignment="1">
      <alignment vertical="center" shrinkToFit="1"/>
    </xf>
    <xf numFmtId="177" fontId="5" fillId="4" borderId="15" xfId="0" applyNumberFormat="1" applyFont="1" applyFill="1" applyBorder="1">
      <alignment vertical="center"/>
    </xf>
    <xf numFmtId="177" fontId="5" fillId="4" borderId="28" xfId="0" applyNumberFormat="1" applyFont="1" applyFill="1" applyBorder="1" applyAlignment="1">
      <alignment vertical="center" shrinkToFit="1"/>
    </xf>
    <xf numFmtId="177" fontId="5" fillId="4" borderId="16" xfId="0" applyNumberFormat="1" applyFont="1" applyFill="1" applyBorder="1">
      <alignment vertical="center"/>
    </xf>
    <xf numFmtId="177" fontId="5" fillId="4" borderId="29" xfId="0" applyNumberFormat="1" applyFont="1" applyFill="1" applyBorder="1" applyAlignment="1">
      <alignment vertical="center" shrinkToFit="1"/>
    </xf>
    <xf numFmtId="177" fontId="5" fillId="4" borderId="30" xfId="0" applyNumberFormat="1" applyFont="1" applyFill="1" applyBorder="1" applyAlignment="1">
      <alignment vertical="center" shrinkToFit="1"/>
    </xf>
    <xf numFmtId="177" fontId="5" fillId="0" borderId="17" xfId="0" applyNumberFormat="1" applyFont="1" applyFill="1" applyBorder="1" applyAlignment="1">
      <alignment horizontal="center" vertical="center"/>
    </xf>
    <xf numFmtId="177" fontId="5" fillId="6" borderId="40" xfId="0" applyNumberFormat="1" applyFont="1" applyFill="1" applyBorder="1" applyAlignment="1" applyProtection="1">
      <alignment vertical="center" shrinkToFit="1"/>
      <protection locked="0"/>
    </xf>
    <xf numFmtId="177" fontId="5" fillId="6" borderId="41" xfId="0" applyNumberFormat="1" applyFont="1" applyFill="1" applyBorder="1" applyAlignment="1" applyProtection="1">
      <alignment vertical="center" shrinkToFit="1"/>
      <protection locked="0"/>
    </xf>
    <xf numFmtId="177" fontId="5" fillId="4" borderId="18" xfId="0" applyNumberFormat="1" applyFont="1" applyFill="1" applyBorder="1">
      <alignment vertical="center"/>
    </xf>
    <xf numFmtId="177" fontId="5" fillId="6" borderId="23" xfId="0" applyNumberFormat="1" applyFont="1" applyFill="1" applyBorder="1" applyAlignment="1" applyProtection="1">
      <alignment vertical="center" shrinkToFit="1"/>
      <protection locked="0"/>
    </xf>
    <xf numFmtId="177" fontId="5" fillId="4" borderId="26" xfId="0" applyNumberFormat="1" applyFont="1" applyFill="1" applyBorder="1" applyAlignment="1">
      <alignment vertical="center" shrinkToFit="1"/>
    </xf>
    <xf numFmtId="177" fontId="5" fillId="4" borderId="27" xfId="0" applyNumberFormat="1" applyFont="1" applyFill="1" applyBorder="1" applyAlignment="1">
      <alignment vertical="center" shrinkToFit="1"/>
    </xf>
    <xf numFmtId="177" fontId="5" fillId="4" borderId="24" xfId="0" applyNumberFormat="1" applyFont="1" applyFill="1" applyBorder="1" applyAlignment="1">
      <alignment vertical="center" shrinkToFit="1"/>
    </xf>
    <xf numFmtId="177" fontId="5" fillId="4" borderId="25" xfId="0" applyNumberFormat="1" applyFont="1" applyFill="1" applyBorder="1" applyAlignment="1">
      <alignment vertical="center" shrinkToFit="1"/>
    </xf>
    <xf numFmtId="177" fontId="5" fillId="0" borderId="19" xfId="0" applyNumberFormat="1" applyFont="1" applyFill="1" applyBorder="1">
      <alignment vertical="center"/>
    </xf>
    <xf numFmtId="0" fontId="5" fillId="2" borderId="0" xfId="0" applyFont="1" applyFill="1" applyBorder="1">
      <alignment vertical="center"/>
    </xf>
    <xf numFmtId="0" fontId="5" fillId="2" borderId="2" xfId="0" applyFont="1" applyFill="1" applyBorder="1" applyAlignment="1">
      <alignment horizontal="center" vertical="center"/>
    </xf>
    <xf numFmtId="177" fontId="5" fillId="2" borderId="0" xfId="0" applyNumberFormat="1" applyFont="1" applyFill="1" applyBorder="1" applyAlignment="1">
      <alignment vertical="center" shrinkToFit="1"/>
    </xf>
    <xf numFmtId="177" fontId="5" fillId="0" borderId="0" xfId="0" applyNumberFormat="1" applyFont="1" applyFill="1" applyBorder="1">
      <alignment vertical="center"/>
    </xf>
    <xf numFmtId="0" fontId="10" fillId="0" borderId="1" xfId="0" applyFont="1" applyBorder="1" applyAlignment="1">
      <alignment vertical="center" textRotation="255" shrinkToFit="1"/>
    </xf>
    <xf numFmtId="177" fontId="5" fillId="6" borderId="34" xfId="0" applyNumberFormat="1" applyFont="1" applyFill="1" applyBorder="1" applyAlignment="1" applyProtection="1">
      <alignment vertical="center" shrinkToFit="1"/>
      <protection locked="0"/>
    </xf>
    <xf numFmtId="177" fontId="5" fillId="6" borderId="35" xfId="0" applyNumberFormat="1" applyFont="1" applyFill="1" applyBorder="1" applyAlignment="1" applyProtection="1">
      <alignment vertical="center" shrinkToFit="1"/>
      <protection locked="0"/>
    </xf>
    <xf numFmtId="177" fontId="5" fillId="4" borderId="20" xfId="0" applyNumberFormat="1" applyFont="1" applyFill="1" applyBorder="1">
      <alignment vertical="center"/>
    </xf>
    <xf numFmtId="0" fontId="5" fillId="0" borderId="0" xfId="0" applyFont="1" applyAlignment="1">
      <alignment vertical="center" shrinkToFit="1"/>
    </xf>
    <xf numFmtId="0" fontId="11" fillId="4" borderId="31" xfId="0" applyFont="1" applyFill="1" applyBorder="1" applyAlignment="1">
      <alignment horizontal="center" vertical="center" shrinkToFit="1"/>
    </xf>
    <xf numFmtId="0" fontId="11" fillId="4" borderId="32" xfId="0" applyFont="1" applyFill="1" applyBorder="1" applyAlignment="1">
      <alignment horizontal="center" vertical="center" shrinkToFit="1"/>
    </xf>
    <xf numFmtId="0" fontId="5" fillId="0" borderId="9" xfId="0" applyFont="1" applyFill="1" applyBorder="1">
      <alignment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0" fontId="5" fillId="0" borderId="33" xfId="0" applyFont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3" borderId="4" xfId="0" applyFont="1" applyFill="1" applyBorder="1" applyAlignment="1">
      <alignment horizontal="center" vertical="center"/>
    </xf>
    <xf numFmtId="0" fontId="5" fillId="0" borderId="6" xfId="0" applyFont="1" applyBorder="1" applyAlignment="1" applyProtection="1">
      <alignment horizontal="center" vertical="center" shrinkToFit="1"/>
      <protection locked="0"/>
    </xf>
    <xf numFmtId="0" fontId="5" fillId="6" borderId="45" xfId="0" applyFont="1" applyFill="1" applyBorder="1" applyAlignment="1" applyProtection="1">
      <alignment horizontal="distributed" vertical="center"/>
      <protection locked="0"/>
    </xf>
    <xf numFmtId="0" fontId="5" fillId="6" borderId="18" xfId="0" applyFont="1" applyFill="1" applyBorder="1" applyAlignment="1" applyProtection="1">
      <alignment horizontal="distributed" vertical="center"/>
      <protection locked="0"/>
    </xf>
    <xf numFmtId="0" fontId="5" fillId="6" borderId="11" xfId="0" applyFont="1" applyFill="1" applyBorder="1" applyAlignment="1" applyProtection="1">
      <alignment horizontal="distributed" vertical="center"/>
      <protection locked="0"/>
    </xf>
    <xf numFmtId="0" fontId="5" fillId="6" borderId="13" xfId="0" applyFont="1" applyFill="1" applyBorder="1" applyAlignment="1" applyProtection="1">
      <alignment horizontal="distributed" vertical="center"/>
      <protection locked="0"/>
    </xf>
    <xf numFmtId="0" fontId="5" fillId="6" borderId="10" xfId="0" applyFont="1" applyFill="1" applyBorder="1" applyAlignment="1" applyProtection="1">
      <alignment horizontal="distributed" vertical="center"/>
      <protection locked="0"/>
    </xf>
    <xf numFmtId="0" fontId="5" fillId="6" borderId="48" xfId="0" applyFont="1" applyFill="1" applyBorder="1" applyAlignment="1" applyProtection="1">
      <alignment horizontal="distributed" vertical="center"/>
      <protection locked="0"/>
    </xf>
    <xf numFmtId="0" fontId="5" fillId="0" borderId="5" xfId="0" applyFont="1" applyBorder="1" applyAlignment="1">
      <alignment horizontal="center" vertical="center" shrinkToFit="1"/>
    </xf>
    <xf numFmtId="0" fontId="5" fillId="4" borderId="0" xfId="0" applyFont="1" applyFill="1">
      <alignment vertical="center"/>
    </xf>
    <xf numFmtId="0" fontId="5" fillId="0" borderId="18" xfId="0" applyFont="1" applyFill="1" applyBorder="1" applyAlignment="1" applyProtection="1">
      <alignment horizontal="distributed" vertical="center"/>
      <protection locked="0"/>
    </xf>
    <xf numFmtId="0" fontId="5" fillId="0" borderId="11" xfId="0" applyFont="1" applyFill="1" applyBorder="1" applyAlignment="1" applyProtection="1">
      <alignment horizontal="distributed" vertical="center"/>
      <protection locked="0"/>
    </xf>
    <xf numFmtId="0" fontId="5" fillId="0" borderId="10" xfId="0" applyFont="1" applyFill="1" applyBorder="1" applyAlignment="1" applyProtection="1">
      <alignment horizontal="distributed" vertical="center"/>
      <protection locked="0"/>
    </xf>
    <xf numFmtId="0" fontId="5" fillId="0" borderId="16" xfId="0" applyFont="1" applyFill="1" applyBorder="1" applyAlignment="1" applyProtection="1">
      <alignment horizontal="distributed" vertical="center"/>
      <protection locked="0"/>
    </xf>
    <xf numFmtId="0" fontId="5" fillId="0" borderId="44" xfId="0" applyFont="1" applyFill="1" applyBorder="1" applyAlignment="1" applyProtection="1">
      <alignment horizontal="distributed" vertical="center"/>
      <protection locked="0"/>
    </xf>
    <xf numFmtId="0" fontId="5" fillId="0" borderId="45" xfId="0" applyFont="1" applyFill="1" applyBorder="1" applyAlignment="1" applyProtection="1">
      <alignment horizontal="distributed" vertical="center"/>
      <protection locked="0"/>
    </xf>
    <xf numFmtId="179" fontId="5" fillId="4" borderId="32" xfId="0" applyNumberFormat="1" applyFont="1" applyFill="1" applyBorder="1" applyAlignment="1">
      <alignment horizontal="center" vertical="center" shrinkToFit="1"/>
    </xf>
    <xf numFmtId="176" fontId="5" fillId="0" borderId="20" xfId="0" applyNumberFormat="1" applyFont="1" applyFill="1" applyBorder="1" applyAlignment="1">
      <alignment horizontal="center" vertical="center"/>
    </xf>
    <xf numFmtId="176" fontId="5" fillId="0" borderId="14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textRotation="255"/>
    </xf>
    <xf numFmtId="0" fontId="5" fillId="0" borderId="16" xfId="0" applyFont="1" applyBorder="1" applyAlignment="1">
      <alignment horizontal="center" vertical="center" textRotation="255"/>
    </xf>
    <xf numFmtId="0" fontId="5" fillId="0" borderId="14" xfId="0" applyFont="1" applyBorder="1" applyAlignment="1">
      <alignment horizontal="center" vertical="center" textRotation="255"/>
    </xf>
    <xf numFmtId="0" fontId="5" fillId="0" borderId="69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70" xfId="0" applyFont="1" applyFill="1" applyBorder="1" applyAlignment="1">
      <alignment horizontal="center" vertical="center"/>
    </xf>
    <xf numFmtId="0" fontId="5" fillId="0" borderId="60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72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 textRotation="255"/>
    </xf>
    <xf numFmtId="0" fontId="5" fillId="0" borderId="15" xfId="0" applyFont="1" applyBorder="1" applyAlignment="1">
      <alignment horizontal="center" vertical="center" textRotation="255"/>
    </xf>
    <xf numFmtId="0" fontId="5" fillId="0" borderId="58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1" xfId="0" applyFont="1" applyFill="1" applyBorder="1" applyAlignment="1">
      <alignment horizontal="center" vertical="center"/>
    </xf>
    <xf numFmtId="0" fontId="5" fillId="0" borderId="58" xfId="0" applyFont="1" applyFill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4" borderId="50" xfId="0" applyFont="1" applyFill="1" applyBorder="1" applyAlignment="1">
      <alignment horizontal="center" vertical="center"/>
    </xf>
    <xf numFmtId="0" fontId="5" fillId="4" borderId="51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shrinkToFit="1"/>
    </xf>
    <xf numFmtId="0" fontId="5" fillId="0" borderId="58" xfId="0" applyFont="1" applyBorder="1" applyAlignment="1">
      <alignment horizontal="center" vertical="center" shrinkToFit="1"/>
    </xf>
    <xf numFmtId="0" fontId="5" fillId="3" borderId="66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67" xfId="0" applyFont="1" applyFill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178" fontId="5" fillId="5" borderId="60" xfId="0" applyNumberFormat="1" applyFont="1" applyFill="1" applyBorder="1" applyAlignment="1" applyProtection="1">
      <alignment horizontal="center" vertical="center" shrinkToFit="1"/>
      <protection locked="0"/>
    </xf>
    <xf numFmtId="0" fontId="5" fillId="6" borderId="5" xfId="0" applyFont="1" applyFill="1" applyBorder="1" applyAlignment="1" applyProtection="1">
      <alignment horizontal="center" vertical="center"/>
      <protection locked="0"/>
    </xf>
    <xf numFmtId="0" fontId="5" fillId="6" borderId="61" xfId="0" applyFont="1" applyFill="1" applyBorder="1" applyAlignment="1" applyProtection="1">
      <alignment horizontal="center" vertical="center"/>
      <protection locked="0"/>
    </xf>
    <xf numFmtId="0" fontId="5" fillId="6" borderId="58" xfId="0" applyFont="1" applyFill="1" applyBorder="1" applyAlignment="1" applyProtection="1">
      <alignment horizontal="center" vertical="center"/>
      <protection locked="0"/>
    </xf>
    <xf numFmtId="0" fontId="5" fillId="0" borderId="52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</cellXfs>
  <cellStyles count="1">
    <cellStyle name="標準" xfId="0" builtinId="0"/>
  </cellStyles>
  <dxfs count="26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998220</xdr:colOff>
          <xdr:row>3</xdr:row>
          <xdr:rowOff>22860</xdr:rowOff>
        </xdr:from>
        <xdr:to>
          <xdr:col>4</xdr:col>
          <xdr:colOff>1158240</xdr:colOff>
          <xdr:row>3</xdr:row>
          <xdr:rowOff>205740</xdr:rowOff>
        </xdr:to>
        <xdr:sp macro="" textlink="">
          <xdr:nvSpPr>
            <xdr:cNvPr id="1029" name="月移動②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vert="vert270" wrap="square" lIns="0" tIns="0" rIns="0" bIns="0" anchor="ctr" upright="1"/>
            <a:lstStyle/>
            <a:p>
              <a:pPr algn="ctr" rtl="0">
                <a:defRPr sz="1000"/>
              </a:pPr>
              <a:r>
                <a:rPr lang="ja-JP" altLang="en-US" sz="1000" b="0" i="0" u="none" strike="noStrike" baseline="0">
                  <a:solidFill>
                    <a:srgbClr val="FF0000"/>
                  </a:solidFill>
                  <a:latin typeface="ＭＳ Ｐゴシック"/>
                  <a:ea typeface="ＭＳ Ｐゴシック"/>
                </a:rPr>
                <a:t>▲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998220</xdr:colOff>
          <xdr:row>2</xdr:row>
          <xdr:rowOff>121920</xdr:rowOff>
        </xdr:from>
        <xdr:to>
          <xdr:col>4</xdr:col>
          <xdr:colOff>1158240</xdr:colOff>
          <xdr:row>2</xdr:row>
          <xdr:rowOff>304800</xdr:rowOff>
        </xdr:to>
        <xdr:sp macro="" textlink="">
          <xdr:nvSpPr>
            <xdr:cNvPr id="1030" name="幅拡②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vert="vert270" wrap="square" lIns="0" tIns="0" rIns="0" bIns="0" anchor="ctr" upright="1"/>
            <a:lstStyle/>
            <a:p>
              <a:pPr algn="ctr" rtl="0">
                <a:defRPr sz="1000"/>
              </a:pPr>
              <a:r>
                <a:rPr lang="ja-JP" altLang="en-US" sz="1000" b="0" i="0" u="none" strike="noStrike" baseline="0">
                  <a:solidFill>
                    <a:srgbClr val="3366FF"/>
                  </a:solidFill>
                  <a:latin typeface="ＭＳ Ｐゴシック"/>
                  <a:ea typeface="ＭＳ Ｐゴシック"/>
                </a:rPr>
                <a:t>▲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1203960</xdr:colOff>
          <xdr:row>2</xdr:row>
          <xdr:rowOff>121920</xdr:rowOff>
        </xdr:from>
        <xdr:to>
          <xdr:col>4</xdr:col>
          <xdr:colOff>1356360</xdr:colOff>
          <xdr:row>2</xdr:row>
          <xdr:rowOff>304800</xdr:rowOff>
        </xdr:to>
        <xdr:sp macro="" textlink="">
          <xdr:nvSpPr>
            <xdr:cNvPr id="1031" name="幅狭②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vert="vert" wrap="square" lIns="0" tIns="18000" rIns="0" bIns="0" anchor="ctr" upright="1"/>
            <a:lstStyle/>
            <a:p>
              <a:pPr algn="ctr" rtl="0">
                <a:defRPr sz="1000"/>
              </a:pPr>
              <a:r>
                <a:rPr lang="ja-JP" altLang="en-US" sz="1000" b="0" i="0" u="none" strike="noStrike" baseline="0">
                  <a:solidFill>
                    <a:srgbClr val="3366FF"/>
                  </a:solidFill>
                  <a:latin typeface="ＭＳ Ｐゴシック"/>
                  <a:ea typeface="ＭＳ Ｐゴシック"/>
                </a:rPr>
                <a:t>▲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24</xdr:col>
          <xdr:colOff>45720</xdr:colOff>
          <xdr:row>2</xdr:row>
          <xdr:rowOff>121920</xdr:rowOff>
        </xdr:from>
        <xdr:to>
          <xdr:col>24</xdr:col>
          <xdr:colOff>205740</xdr:colOff>
          <xdr:row>2</xdr:row>
          <xdr:rowOff>304800</xdr:rowOff>
        </xdr:to>
        <xdr:sp macro="" textlink="">
          <xdr:nvSpPr>
            <xdr:cNvPr id="1032" name="幅狭①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vert="vert270" wrap="square" lIns="0" tIns="0" rIns="0" bIns="0" anchor="ctr" upright="1"/>
            <a:lstStyle/>
            <a:p>
              <a:pPr algn="ctr" rtl="0">
                <a:defRPr sz="1000"/>
              </a:pPr>
              <a:r>
                <a:rPr lang="ja-JP" altLang="en-US" sz="1000" b="0" i="0" u="none" strike="noStrike" baseline="0">
                  <a:solidFill>
                    <a:srgbClr val="3366FF"/>
                  </a:solidFill>
                  <a:latin typeface="ＭＳ Ｐゴシック"/>
                  <a:ea typeface="ＭＳ Ｐゴシック"/>
                </a:rPr>
                <a:t>▲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998220</xdr:colOff>
          <xdr:row>3</xdr:row>
          <xdr:rowOff>22860</xdr:rowOff>
        </xdr:from>
        <xdr:to>
          <xdr:col>4</xdr:col>
          <xdr:colOff>1158240</xdr:colOff>
          <xdr:row>3</xdr:row>
          <xdr:rowOff>205740</xdr:rowOff>
        </xdr:to>
        <xdr:sp macro="" textlink="">
          <xdr:nvSpPr>
            <xdr:cNvPr id="2051" name="月移動②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vert="vert270" wrap="square" lIns="0" tIns="0" rIns="0" bIns="0" anchor="ctr" upright="1"/>
            <a:lstStyle/>
            <a:p>
              <a:pPr algn="ctr" rtl="0">
                <a:defRPr sz="1000"/>
              </a:pPr>
              <a:r>
                <a:rPr lang="ja-JP" altLang="en-US" sz="1000" b="0" i="0" u="none" strike="noStrike" baseline="0">
                  <a:solidFill>
                    <a:srgbClr val="FF0000"/>
                  </a:solidFill>
                  <a:latin typeface="ＭＳ Ｐゴシック"/>
                  <a:ea typeface="ＭＳ Ｐゴシック"/>
                </a:rPr>
                <a:t>▲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998220</xdr:colOff>
          <xdr:row>2</xdr:row>
          <xdr:rowOff>121920</xdr:rowOff>
        </xdr:from>
        <xdr:to>
          <xdr:col>4</xdr:col>
          <xdr:colOff>1158240</xdr:colOff>
          <xdr:row>2</xdr:row>
          <xdr:rowOff>304800</xdr:rowOff>
        </xdr:to>
        <xdr:sp macro="" textlink="">
          <xdr:nvSpPr>
            <xdr:cNvPr id="2052" name="幅拡②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vert="vert270" wrap="square" lIns="0" tIns="0" rIns="0" bIns="0" anchor="ctr" upright="1"/>
            <a:lstStyle/>
            <a:p>
              <a:pPr algn="ctr" rtl="0">
                <a:defRPr sz="1000"/>
              </a:pPr>
              <a:r>
                <a:rPr lang="ja-JP" altLang="en-US" sz="1000" b="0" i="0" u="none" strike="noStrike" baseline="0">
                  <a:solidFill>
                    <a:srgbClr val="3366FF"/>
                  </a:solidFill>
                  <a:latin typeface="ＭＳ Ｐゴシック"/>
                  <a:ea typeface="ＭＳ Ｐゴシック"/>
                </a:rPr>
                <a:t>▲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24</xdr:col>
          <xdr:colOff>45720</xdr:colOff>
          <xdr:row>2</xdr:row>
          <xdr:rowOff>121920</xdr:rowOff>
        </xdr:from>
        <xdr:to>
          <xdr:col>24</xdr:col>
          <xdr:colOff>205740</xdr:colOff>
          <xdr:row>2</xdr:row>
          <xdr:rowOff>304800</xdr:rowOff>
        </xdr:to>
        <xdr:sp macro="" textlink="">
          <xdr:nvSpPr>
            <xdr:cNvPr id="2054" name="幅狭①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vert="vert270" wrap="square" lIns="0" tIns="0" rIns="0" bIns="0" anchor="ctr" upright="1"/>
            <a:lstStyle/>
            <a:p>
              <a:pPr algn="ctr" rtl="0">
                <a:defRPr sz="1000"/>
              </a:pPr>
              <a:r>
                <a:rPr lang="ja-JP" altLang="en-US" sz="1000" b="0" i="0" u="none" strike="noStrike" baseline="0">
                  <a:solidFill>
                    <a:srgbClr val="3366FF"/>
                  </a:solidFill>
                  <a:latin typeface="ＭＳ Ｐゴシック"/>
                  <a:ea typeface="ＭＳ Ｐゴシック"/>
                </a:rPr>
                <a:t>▲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AJ72"/>
  <sheetViews>
    <sheetView showGridLines="0" showRowColHeaders="0" tabSelected="1" zoomScaleNormal="100" workbookViewId="0">
      <selection activeCell="I3" sqref="I3:K3"/>
    </sheetView>
  </sheetViews>
  <sheetFormatPr defaultRowHeight="18" outlineLevelRow="1" x14ac:dyDescent="0.2"/>
  <cols>
    <col min="1" max="1" width="4.6640625" style="1" customWidth="1"/>
    <col min="2" max="4" width="3.6640625" style="1" customWidth="1"/>
    <col min="5" max="5" width="20.6640625" style="1" customWidth="1"/>
    <col min="6" max="11" width="12.6640625" style="1" customWidth="1"/>
    <col min="12" max="24" width="12.6640625" style="1" hidden="1" customWidth="1"/>
    <col min="25" max="25" width="12.6640625" style="3" customWidth="1"/>
    <col min="26" max="27" width="9" style="1" hidden="1" customWidth="1"/>
    <col min="28" max="16384" width="8.88671875" style="1"/>
  </cols>
  <sheetData>
    <row r="2" spans="1:36" ht="15" customHeight="1" x14ac:dyDescent="0.2">
      <c r="B2" s="2" t="s">
        <v>34</v>
      </c>
      <c r="I2" s="83" t="s">
        <v>35</v>
      </c>
      <c r="J2" s="84"/>
      <c r="K2" s="98"/>
    </row>
    <row r="3" spans="1:36" ht="24.9" customHeight="1" x14ac:dyDescent="0.2">
      <c r="A3" s="2"/>
      <c r="B3" s="2"/>
      <c r="I3" s="117"/>
      <c r="J3" s="118"/>
      <c r="K3" s="119"/>
    </row>
    <row r="4" spans="1:36" ht="24.9" customHeight="1" x14ac:dyDescent="0.2">
      <c r="B4" s="116" t="s">
        <v>31</v>
      </c>
      <c r="C4" s="116"/>
      <c r="D4" s="116"/>
    </row>
    <row r="5" spans="1:36" ht="21.9" customHeight="1" x14ac:dyDescent="0.2">
      <c r="B5" s="120"/>
      <c r="C5" s="121"/>
      <c r="D5" s="121"/>
      <c r="E5" s="122"/>
      <c r="F5" s="4" t="s">
        <v>14</v>
      </c>
      <c r="G5" s="4" t="s">
        <v>15</v>
      </c>
      <c r="H5" s="4" t="s">
        <v>15</v>
      </c>
      <c r="I5" s="4" t="s">
        <v>15</v>
      </c>
      <c r="J5" s="4" t="s">
        <v>15</v>
      </c>
      <c r="K5" s="4" t="s">
        <v>15</v>
      </c>
      <c r="L5" s="4" t="s">
        <v>15</v>
      </c>
      <c r="M5" s="4" t="s">
        <v>15</v>
      </c>
      <c r="N5" s="4" t="s">
        <v>15</v>
      </c>
      <c r="O5" s="4" t="s">
        <v>15</v>
      </c>
      <c r="P5" s="4" t="s">
        <v>15</v>
      </c>
      <c r="Q5" s="4" t="s">
        <v>15</v>
      </c>
      <c r="R5" s="4" t="s">
        <v>15</v>
      </c>
      <c r="S5" s="4" t="s">
        <v>15</v>
      </c>
      <c r="T5" s="4" t="s">
        <v>15</v>
      </c>
      <c r="U5" s="4" t="s">
        <v>15</v>
      </c>
      <c r="V5" s="4" t="s">
        <v>15</v>
      </c>
      <c r="W5" s="4" t="s">
        <v>15</v>
      </c>
      <c r="X5" s="4" t="s">
        <v>15</v>
      </c>
      <c r="Y5" s="81">
        <f>$D$50</f>
        <v>6</v>
      </c>
    </row>
    <row r="6" spans="1:36" ht="21.9" customHeight="1" x14ac:dyDescent="0.2">
      <c r="B6" s="123"/>
      <c r="C6" s="124"/>
      <c r="D6" s="124"/>
      <c r="E6" s="125"/>
      <c r="F6" s="5"/>
      <c r="G6" s="80" t="str">
        <f t="shared" ref="G6:X6" si="0">IF($F$6="","",EDATE(F6,1))</f>
        <v/>
      </c>
      <c r="H6" s="80" t="str">
        <f t="shared" si="0"/>
        <v/>
      </c>
      <c r="I6" s="80" t="str">
        <f t="shared" si="0"/>
        <v/>
      </c>
      <c r="J6" s="80" t="str">
        <f t="shared" si="0"/>
        <v/>
      </c>
      <c r="K6" s="80" t="str">
        <f>IF($F$6="","",EDATE(J6,1))</f>
        <v/>
      </c>
      <c r="L6" s="80" t="str">
        <f t="shared" si="0"/>
        <v/>
      </c>
      <c r="M6" s="80" t="str">
        <f t="shared" si="0"/>
        <v/>
      </c>
      <c r="N6" s="80" t="str">
        <f t="shared" si="0"/>
        <v/>
      </c>
      <c r="O6" s="80" t="str">
        <f t="shared" si="0"/>
        <v/>
      </c>
      <c r="P6" s="80" t="str">
        <f t="shared" si="0"/>
        <v/>
      </c>
      <c r="Q6" s="80" t="str">
        <f t="shared" si="0"/>
        <v/>
      </c>
      <c r="R6" s="80" t="str">
        <f t="shared" si="0"/>
        <v/>
      </c>
      <c r="S6" s="80" t="str">
        <f t="shared" si="0"/>
        <v/>
      </c>
      <c r="T6" s="80" t="str">
        <f t="shared" si="0"/>
        <v/>
      </c>
      <c r="U6" s="80" t="str">
        <f t="shared" si="0"/>
        <v/>
      </c>
      <c r="V6" s="80" t="str">
        <f t="shared" si="0"/>
        <v/>
      </c>
      <c r="W6" s="80" t="str">
        <f t="shared" si="0"/>
        <v/>
      </c>
      <c r="X6" s="80" t="str">
        <f t="shared" si="0"/>
        <v/>
      </c>
      <c r="Y6" s="82"/>
      <c r="Z6" s="3"/>
      <c r="AA6" s="3"/>
      <c r="AB6" s="3"/>
      <c r="AC6" s="3"/>
    </row>
    <row r="7" spans="1:36" ht="21.9" customHeight="1" x14ac:dyDescent="0.2">
      <c r="B7" s="101" t="s">
        <v>0</v>
      </c>
      <c r="C7" s="102"/>
      <c r="D7" s="102"/>
      <c r="E7" s="103"/>
      <c r="F7" s="6"/>
      <c r="G7" s="7">
        <f>F38</f>
        <v>0</v>
      </c>
      <c r="H7" s="7">
        <f t="shared" ref="H7:X7" si="1">G38</f>
        <v>0</v>
      </c>
      <c r="I7" s="7">
        <f>H38</f>
        <v>0</v>
      </c>
      <c r="J7" s="7">
        <f t="shared" si="1"/>
        <v>0</v>
      </c>
      <c r="K7" s="7">
        <f t="shared" si="1"/>
        <v>0</v>
      </c>
      <c r="L7" s="7">
        <f t="shared" si="1"/>
        <v>0</v>
      </c>
      <c r="M7" s="7">
        <f t="shared" si="1"/>
        <v>0</v>
      </c>
      <c r="N7" s="7">
        <f t="shared" si="1"/>
        <v>0</v>
      </c>
      <c r="O7" s="7">
        <f t="shared" si="1"/>
        <v>0</v>
      </c>
      <c r="P7" s="7">
        <f t="shared" si="1"/>
        <v>0</v>
      </c>
      <c r="Q7" s="7">
        <f t="shared" si="1"/>
        <v>0</v>
      </c>
      <c r="R7" s="7">
        <f t="shared" si="1"/>
        <v>0</v>
      </c>
      <c r="S7" s="7">
        <f t="shared" si="1"/>
        <v>0</v>
      </c>
      <c r="T7" s="7">
        <f t="shared" si="1"/>
        <v>0</v>
      </c>
      <c r="U7" s="7">
        <f t="shared" si="1"/>
        <v>0</v>
      </c>
      <c r="V7" s="7">
        <f t="shared" si="1"/>
        <v>0</v>
      </c>
      <c r="W7" s="7">
        <f t="shared" si="1"/>
        <v>0</v>
      </c>
      <c r="X7" s="7">
        <f t="shared" si="1"/>
        <v>0</v>
      </c>
      <c r="Y7" s="8"/>
      <c r="Z7" s="73"/>
      <c r="AA7" s="73"/>
      <c r="AB7" s="3"/>
      <c r="AJ7" s="1" t="s">
        <v>26</v>
      </c>
    </row>
    <row r="8" spans="1:36" ht="21.9" customHeight="1" x14ac:dyDescent="0.2">
      <c r="B8" s="85" t="s">
        <v>28</v>
      </c>
      <c r="C8" s="85" t="s">
        <v>33</v>
      </c>
      <c r="D8" s="85" t="s">
        <v>1</v>
      </c>
      <c r="E8" s="78" t="s">
        <v>39</v>
      </c>
      <c r="F8" s="9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1">
        <f ca="1">SUM(INDIRECT($AA8))</f>
        <v>0</v>
      </c>
      <c r="AA8" s="1" t="str">
        <f>ADDRESS(ROW(),$B$50)&amp;":"&amp;ADDRESS(ROW(),$C$50)</f>
        <v>$F$8:$K$8</v>
      </c>
    </row>
    <row r="9" spans="1:36" ht="21.9" customHeight="1" x14ac:dyDescent="0.2">
      <c r="B9" s="86"/>
      <c r="C9" s="86"/>
      <c r="D9" s="86"/>
      <c r="E9" s="79" t="s">
        <v>40</v>
      </c>
      <c r="F9" s="12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4">
        <f t="shared" ref="Y9:Y42" ca="1" si="2">SUM(INDIRECT($AA9))</f>
        <v>0</v>
      </c>
      <c r="AA9" s="1" t="str">
        <f t="shared" ref="AA9:AA23" si="3">ADDRESS(ROW(),$B$50)&amp;":"&amp;ADDRESS(ROW(),$C$50)</f>
        <v>$F$9:$K$9</v>
      </c>
    </row>
    <row r="10" spans="1:36" ht="21.9" customHeight="1" x14ac:dyDescent="0.2">
      <c r="B10" s="86"/>
      <c r="C10" s="86"/>
      <c r="D10" s="86"/>
      <c r="E10" s="79" t="s">
        <v>41</v>
      </c>
      <c r="F10" s="12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4">
        <f t="shared" ca="1" si="2"/>
        <v>0</v>
      </c>
      <c r="AA10" s="1" t="str">
        <f t="shared" si="3"/>
        <v>$F$10:$K$10</v>
      </c>
    </row>
    <row r="11" spans="1:36" ht="21.9" customHeight="1" x14ac:dyDescent="0.2">
      <c r="B11" s="86"/>
      <c r="C11" s="86"/>
      <c r="D11" s="86"/>
      <c r="E11" s="66"/>
      <c r="F11" s="15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7">
        <f t="shared" ca="1" si="2"/>
        <v>0</v>
      </c>
      <c r="AA11" s="1" t="str">
        <f t="shared" si="3"/>
        <v>$F$11:$K$11</v>
      </c>
    </row>
    <row r="12" spans="1:36" ht="21.9" customHeight="1" x14ac:dyDescent="0.2">
      <c r="B12" s="86"/>
      <c r="C12" s="86"/>
      <c r="D12" s="86"/>
      <c r="E12" s="71"/>
      <c r="F12" s="18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20">
        <f t="shared" ca="1" si="2"/>
        <v>0</v>
      </c>
      <c r="AA12" s="1" t="str">
        <f t="shared" si="3"/>
        <v>$F$12:$K$12</v>
      </c>
    </row>
    <row r="13" spans="1:36" ht="21.9" customHeight="1" x14ac:dyDescent="0.2">
      <c r="B13" s="86"/>
      <c r="C13" s="86"/>
      <c r="D13" s="87"/>
      <c r="E13" s="21" t="s">
        <v>51</v>
      </c>
      <c r="F13" s="22">
        <f>SUM(F8:F12)</f>
        <v>0</v>
      </c>
      <c r="G13" s="23">
        <f t="shared" ref="G13:L13" si="4">SUM(G8:G12)</f>
        <v>0</v>
      </c>
      <c r="H13" s="23">
        <f t="shared" si="4"/>
        <v>0</v>
      </c>
      <c r="I13" s="23">
        <f t="shared" si="4"/>
        <v>0</v>
      </c>
      <c r="J13" s="23">
        <f>SUM(J8:J12)</f>
        <v>0</v>
      </c>
      <c r="K13" s="23">
        <f t="shared" si="4"/>
        <v>0</v>
      </c>
      <c r="L13" s="23">
        <f t="shared" si="4"/>
        <v>0</v>
      </c>
      <c r="M13" s="23">
        <f t="shared" ref="M13:X13" si="5">SUM(M8:M12)</f>
        <v>0</v>
      </c>
      <c r="N13" s="23">
        <f t="shared" si="5"/>
        <v>0</v>
      </c>
      <c r="O13" s="23">
        <f t="shared" si="5"/>
        <v>0</v>
      </c>
      <c r="P13" s="23">
        <f t="shared" si="5"/>
        <v>0</v>
      </c>
      <c r="Q13" s="23">
        <f t="shared" si="5"/>
        <v>0</v>
      </c>
      <c r="R13" s="23">
        <f t="shared" si="5"/>
        <v>0</v>
      </c>
      <c r="S13" s="23">
        <f t="shared" si="5"/>
        <v>0</v>
      </c>
      <c r="T13" s="23">
        <f t="shared" si="5"/>
        <v>0</v>
      </c>
      <c r="U13" s="23">
        <f t="shared" si="5"/>
        <v>0</v>
      </c>
      <c r="V13" s="23">
        <f t="shared" si="5"/>
        <v>0</v>
      </c>
      <c r="W13" s="23">
        <f t="shared" si="5"/>
        <v>0</v>
      </c>
      <c r="X13" s="23">
        <f t="shared" si="5"/>
        <v>0</v>
      </c>
      <c r="Y13" s="24">
        <f t="shared" ca="1" si="2"/>
        <v>0</v>
      </c>
      <c r="AA13" s="1" t="str">
        <f t="shared" si="3"/>
        <v>$F$13:$K$13</v>
      </c>
    </row>
    <row r="14" spans="1:36" ht="21.9" customHeight="1" x14ac:dyDescent="0.2">
      <c r="B14" s="86"/>
      <c r="C14" s="86"/>
      <c r="D14" s="85" t="s">
        <v>2</v>
      </c>
      <c r="E14" s="78" t="s">
        <v>42</v>
      </c>
      <c r="F14" s="9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1">
        <f t="shared" ca="1" si="2"/>
        <v>0</v>
      </c>
      <c r="AA14" s="1" t="str">
        <f t="shared" si="3"/>
        <v>$F$14:$K$14</v>
      </c>
    </row>
    <row r="15" spans="1:36" ht="21.9" customHeight="1" x14ac:dyDescent="0.2">
      <c r="B15" s="86"/>
      <c r="C15" s="86"/>
      <c r="D15" s="86"/>
      <c r="E15" s="79" t="s">
        <v>43</v>
      </c>
      <c r="F15" s="12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4">
        <f t="shared" ca="1" si="2"/>
        <v>0</v>
      </c>
      <c r="AA15" s="1" t="str">
        <f t="shared" si="3"/>
        <v>$F$15:$K$15</v>
      </c>
    </row>
    <row r="16" spans="1:36" ht="21.9" customHeight="1" x14ac:dyDescent="0.2">
      <c r="B16" s="86"/>
      <c r="C16" s="86"/>
      <c r="D16" s="86"/>
      <c r="E16" s="79" t="s">
        <v>44</v>
      </c>
      <c r="F16" s="12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4">
        <f t="shared" ca="1" si="2"/>
        <v>0</v>
      </c>
      <c r="AA16" s="1" t="str">
        <f t="shared" si="3"/>
        <v>$F$16:$K$16</v>
      </c>
    </row>
    <row r="17" spans="2:27" ht="21.9" customHeight="1" x14ac:dyDescent="0.2">
      <c r="B17" s="86"/>
      <c r="C17" s="86"/>
      <c r="D17" s="86"/>
      <c r="E17" s="79" t="s">
        <v>45</v>
      </c>
      <c r="F17" s="12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4">
        <f t="shared" ca="1" si="2"/>
        <v>0</v>
      </c>
      <c r="AA17" s="1" t="str">
        <f t="shared" si="3"/>
        <v>$F$17:$K$17</v>
      </c>
    </row>
    <row r="18" spans="2:27" ht="21.9" customHeight="1" x14ac:dyDescent="0.2">
      <c r="B18" s="86"/>
      <c r="C18" s="86"/>
      <c r="D18" s="86"/>
      <c r="E18" s="79" t="s">
        <v>46</v>
      </c>
      <c r="F18" s="12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4">
        <f t="shared" ca="1" si="2"/>
        <v>0</v>
      </c>
      <c r="AA18" s="1" t="str">
        <f t="shared" si="3"/>
        <v>$F$18:$K$18</v>
      </c>
    </row>
    <row r="19" spans="2:27" ht="21.9" customHeight="1" x14ac:dyDescent="0.2">
      <c r="B19" s="86"/>
      <c r="C19" s="86"/>
      <c r="D19" s="86"/>
      <c r="E19" s="66"/>
      <c r="F19" s="12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4">
        <f t="shared" ca="1" si="2"/>
        <v>0</v>
      </c>
      <c r="AA19" s="1" t="str">
        <f t="shared" si="3"/>
        <v>$F$19:$K$19</v>
      </c>
    </row>
    <row r="20" spans="2:27" ht="21.9" customHeight="1" x14ac:dyDescent="0.2">
      <c r="B20" s="86"/>
      <c r="C20" s="86"/>
      <c r="D20" s="86"/>
      <c r="E20" s="66"/>
      <c r="F20" s="15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7">
        <f t="shared" ca="1" si="2"/>
        <v>0</v>
      </c>
      <c r="AA20" s="1" t="str">
        <f t="shared" si="3"/>
        <v>$F$20:$K$20</v>
      </c>
    </row>
    <row r="21" spans="2:27" ht="21.9" customHeight="1" x14ac:dyDescent="0.2">
      <c r="B21" s="86"/>
      <c r="C21" s="86"/>
      <c r="D21" s="86"/>
      <c r="E21" s="71"/>
      <c r="F21" s="18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20">
        <f t="shared" ca="1" si="2"/>
        <v>0</v>
      </c>
      <c r="AA21" s="1" t="str">
        <f t="shared" si="3"/>
        <v>$F$21:$K$21</v>
      </c>
    </row>
    <row r="22" spans="2:27" ht="21.9" customHeight="1" thickBot="1" x14ac:dyDescent="0.25">
      <c r="B22" s="86"/>
      <c r="C22" s="97"/>
      <c r="D22" s="97"/>
      <c r="E22" s="25" t="s">
        <v>48</v>
      </c>
      <c r="F22" s="26">
        <f>SUM(F14:F21)</f>
        <v>0</v>
      </c>
      <c r="G22" s="27">
        <f t="shared" ref="G22:L22" si="6">SUM(G14:G21)</f>
        <v>0</v>
      </c>
      <c r="H22" s="27">
        <f t="shared" si="6"/>
        <v>0</v>
      </c>
      <c r="I22" s="27">
        <f t="shared" si="6"/>
        <v>0</v>
      </c>
      <c r="J22" s="27">
        <f t="shared" si="6"/>
        <v>0</v>
      </c>
      <c r="K22" s="27">
        <f t="shared" si="6"/>
        <v>0</v>
      </c>
      <c r="L22" s="27">
        <f t="shared" si="6"/>
        <v>0</v>
      </c>
      <c r="M22" s="27">
        <f t="shared" ref="M22:X22" si="7">SUM(M14:M21)</f>
        <v>0</v>
      </c>
      <c r="N22" s="27">
        <f t="shared" si="7"/>
        <v>0</v>
      </c>
      <c r="O22" s="27">
        <f t="shared" si="7"/>
        <v>0</v>
      </c>
      <c r="P22" s="27">
        <f t="shared" si="7"/>
        <v>0</v>
      </c>
      <c r="Q22" s="27">
        <f t="shared" si="7"/>
        <v>0</v>
      </c>
      <c r="R22" s="27">
        <f t="shared" si="7"/>
        <v>0</v>
      </c>
      <c r="S22" s="27">
        <f t="shared" si="7"/>
        <v>0</v>
      </c>
      <c r="T22" s="27">
        <f t="shared" si="7"/>
        <v>0</v>
      </c>
      <c r="U22" s="27">
        <f t="shared" si="7"/>
        <v>0</v>
      </c>
      <c r="V22" s="27">
        <f t="shared" si="7"/>
        <v>0</v>
      </c>
      <c r="W22" s="27">
        <f t="shared" si="7"/>
        <v>0</v>
      </c>
      <c r="X22" s="27">
        <f t="shared" si="7"/>
        <v>0</v>
      </c>
      <c r="Y22" s="28">
        <f t="shared" ca="1" si="2"/>
        <v>0</v>
      </c>
      <c r="AA22" s="1" t="str">
        <f t="shared" si="3"/>
        <v>$F$22:$K$22</v>
      </c>
    </row>
    <row r="23" spans="2:27" ht="21.9" customHeight="1" thickTop="1" thickBot="1" x14ac:dyDescent="0.25">
      <c r="B23" s="86"/>
      <c r="C23" s="93" t="s">
        <v>36</v>
      </c>
      <c r="D23" s="94"/>
      <c r="E23" s="95"/>
      <c r="F23" s="29">
        <f>F13-F22</f>
        <v>0</v>
      </c>
      <c r="G23" s="7">
        <f t="shared" ref="G23:L23" si="8">G13-G22</f>
        <v>0</v>
      </c>
      <c r="H23" s="7">
        <f t="shared" si="8"/>
        <v>0</v>
      </c>
      <c r="I23" s="7">
        <f t="shared" si="8"/>
        <v>0</v>
      </c>
      <c r="J23" s="7">
        <f t="shared" si="8"/>
        <v>0</v>
      </c>
      <c r="K23" s="7">
        <f t="shared" si="8"/>
        <v>0</v>
      </c>
      <c r="L23" s="7">
        <f t="shared" si="8"/>
        <v>0</v>
      </c>
      <c r="M23" s="7">
        <f t="shared" ref="M23:X23" si="9">M13-M22</f>
        <v>0</v>
      </c>
      <c r="N23" s="7">
        <f t="shared" si="9"/>
        <v>0</v>
      </c>
      <c r="O23" s="7">
        <f t="shared" si="9"/>
        <v>0</v>
      </c>
      <c r="P23" s="7">
        <f t="shared" si="9"/>
        <v>0</v>
      </c>
      <c r="Q23" s="7">
        <f t="shared" si="9"/>
        <v>0</v>
      </c>
      <c r="R23" s="7">
        <f t="shared" si="9"/>
        <v>0</v>
      </c>
      <c r="S23" s="7">
        <f t="shared" si="9"/>
        <v>0</v>
      </c>
      <c r="T23" s="7">
        <f t="shared" si="9"/>
        <v>0</v>
      </c>
      <c r="U23" s="7">
        <f t="shared" si="9"/>
        <v>0</v>
      </c>
      <c r="V23" s="7">
        <f t="shared" si="9"/>
        <v>0</v>
      </c>
      <c r="W23" s="7">
        <f t="shared" si="9"/>
        <v>0</v>
      </c>
      <c r="X23" s="7">
        <f t="shared" si="9"/>
        <v>0</v>
      </c>
      <c r="Y23" s="30">
        <f t="shared" ca="1" si="2"/>
        <v>0</v>
      </c>
      <c r="AA23" s="1" t="str">
        <f t="shared" si="3"/>
        <v>$F$23:$K$23</v>
      </c>
    </row>
    <row r="24" spans="2:27" ht="21.9" customHeight="1" thickTop="1" thickBot="1" x14ac:dyDescent="0.25">
      <c r="B24" s="86"/>
      <c r="C24" s="104" t="s">
        <v>37</v>
      </c>
      <c r="D24" s="105"/>
      <c r="E24" s="106"/>
      <c r="F24" s="31">
        <f>F7+F23</f>
        <v>0</v>
      </c>
      <c r="G24" s="32">
        <f t="shared" ref="G24:L24" si="10">G7+G23</f>
        <v>0</v>
      </c>
      <c r="H24" s="32">
        <f t="shared" si="10"/>
        <v>0</v>
      </c>
      <c r="I24" s="32">
        <f t="shared" si="10"/>
        <v>0</v>
      </c>
      <c r="J24" s="32">
        <f t="shared" si="10"/>
        <v>0</v>
      </c>
      <c r="K24" s="32">
        <f t="shared" si="10"/>
        <v>0</v>
      </c>
      <c r="L24" s="32">
        <f t="shared" si="10"/>
        <v>0</v>
      </c>
      <c r="M24" s="32">
        <f t="shared" ref="M24:X24" si="11">M7+M23</f>
        <v>0</v>
      </c>
      <c r="N24" s="32">
        <f t="shared" si="11"/>
        <v>0</v>
      </c>
      <c r="O24" s="32">
        <f t="shared" si="11"/>
        <v>0</v>
      </c>
      <c r="P24" s="32">
        <f t="shared" si="11"/>
        <v>0</v>
      </c>
      <c r="Q24" s="32">
        <f t="shared" si="11"/>
        <v>0</v>
      </c>
      <c r="R24" s="32">
        <f t="shared" si="11"/>
        <v>0</v>
      </c>
      <c r="S24" s="32">
        <f t="shared" si="11"/>
        <v>0</v>
      </c>
      <c r="T24" s="32">
        <f t="shared" si="11"/>
        <v>0</v>
      </c>
      <c r="U24" s="32">
        <f t="shared" si="11"/>
        <v>0</v>
      </c>
      <c r="V24" s="32">
        <f t="shared" si="11"/>
        <v>0</v>
      </c>
      <c r="W24" s="32">
        <f t="shared" si="11"/>
        <v>0</v>
      </c>
      <c r="X24" s="32">
        <f t="shared" si="11"/>
        <v>0</v>
      </c>
      <c r="Y24" s="33"/>
    </row>
    <row r="25" spans="2:27" ht="21.9" customHeight="1" thickTop="1" x14ac:dyDescent="0.2">
      <c r="B25" s="86"/>
      <c r="C25" s="96" t="s">
        <v>3</v>
      </c>
      <c r="D25" s="96" t="s">
        <v>4</v>
      </c>
      <c r="E25" s="74" t="s">
        <v>47</v>
      </c>
      <c r="F25" s="34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6">
        <f t="shared" ca="1" si="2"/>
        <v>0</v>
      </c>
      <c r="AA25" s="1" t="str">
        <f t="shared" ref="AA25:AA37" si="12">ADDRESS(ROW(),$B$50)&amp;":"&amp;ADDRESS(ROW(),$C$50)</f>
        <v>$F$25:$K$25</v>
      </c>
    </row>
    <row r="26" spans="2:27" ht="21.9" customHeight="1" x14ac:dyDescent="0.2">
      <c r="B26" s="86"/>
      <c r="C26" s="86"/>
      <c r="D26" s="86"/>
      <c r="E26" s="75" t="s">
        <v>49</v>
      </c>
      <c r="F26" s="12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4">
        <f t="shared" ca="1" si="2"/>
        <v>0</v>
      </c>
      <c r="AA26" s="1" t="str">
        <f t="shared" si="12"/>
        <v>$F$26:$K$26</v>
      </c>
    </row>
    <row r="27" spans="2:27" ht="21.9" customHeight="1" x14ac:dyDescent="0.2">
      <c r="B27" s="86"/>
      <c r="C27" s="86"/>
      <c r="D27" s="86"/>
      <c r="E27" s="75" t="s">
        <v>50</v>
      </c>
      <c r="F27" s="12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4">
        <f t="shared" ca="1" si="2"/>
        <v>0</v>
      </c>
      <c r="AA27" s="1" t="str">
        <f t="shared" si="12"/>
        <v>$F$27:$K$27</v>
      </c>
    </row>
    <row r="28" spans="2:27" ht="21.9" customHeight="1" x14ac:dyDescent="0.2">
      <c r="B28" s="86"/>
      <c r="C28" s="86"/>
      <c r="D28" s="87"/>
      <c r="E28" s="69"/>
      <c r="F28" s="18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20">
        <f t="shared" ca="1" si="2"/>
        <v>0</v>
      </c>
      <c r="AA28" s="1" t="str">
        <f t="shared" si="12"/>
        <v>$F$28:$K$28</v>
      </c>
    </row>
    <row r="29" spans="2:27" ht="21.9" customHeight="1" x14ac:dyDescent="0.2">
      <c r="B29" s="86"/>
      <c r="C29" s="86"/>
      <c r="D29" s="85" t="s">
        <v>5</v>
      </c>
      <c r="E29" s="76" t="s">
        <v>49</v>
      </c>
      <c r="F29" s="9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1">
        <f t="shared" ca="1" si="2"/>
        <v>0</v>
      </c>
      <c r="AA29" s="1" t="str">
        <f t="shared" si="12"/>
        <v>$F$29:$K$29</v>
      </c>
    </row>
    <row r="30" spans="2:27" ht="21.9" customHeight="1" x14ac:dyDescent="0.2">
      <c r="B30" s="86"/>
      <c r="C30" s="86"/>
      <c r="D30" s="86"/>
      <c r="E30" s="77" t="s">
        <v>50</v>
      </c>
      <c r="F30" s="6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0">
        <f t="shared" ca="1" si="2"/>
        <v>0</v>
      </c>
      <c r="AA30" s="1" t="str">
        <f t="shared" si="12"/>
        <v>$F$30:$K$30</v>
      </c>
    </row>
    <row r="31" spans="2:27" ht="21.9" customHeight="1" x14ac:dyDescent="0.2">
      <c r="B31" s="86"/>
      <c r="C31" s="86"/>
      <c r="D31" s="87"/>
      <c r="E31" s="69"/>
      <c r="F31" s="18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20">
        <f t="shared" ca="1" si="2"/>
        <v>0</v>
      </c>
      <c r="AA31" s="1" t="str">
        <f t="shared" si="12"/>
        <v>$F$31:$K$31</v>
      </c>
    </row>
    <row r="32" spans="2:27" ht="21.9" customHeight="1" thickBot="1" x14ac:dyDescent="0.25">
      <c r="B32" s="86"/>
      <c r="C32" s="97"/>
      <c r="D32" s="88" t="s">
        <v>29</v>
      </c>
      <c r="E32" s="89"/>
      <c r="F32" s="38">
        <f>F25+F26+F27+F28-F29-F30-F31</f>
        <v>0</v>
      </c>
      <c r="G32" s="39">
        <f t="shared" ref="G32:L32" si="13">G25+G26+G27+G28-G29-G30-G31</f>
        <v>0</v>
      </c>
      <c r="H32" s="39">
        <f t="shared" si="13"/>
        <v>0</v>
      </c>
      <c r="I32" s="39">
        <f t="shared" si="13"/>
        <v>0</v>
      </c>
      <c r="J32" s="39">
        <f t="shared" si="13"/>
        <v>0</v>
      </c>
      <c r="K32" s="39">
        <f t="shared" si="13"/>
        <v>0</v>
      </c>
      <c r="L32" s="39">
        <f t="shared" si="13"/>
        <v>0</v>
      </c>
      <c r="M32" s="39">
        <f t="shared" ref="M32:X32" si="14">M25+M26+M27+M28-M29-M30-M31</f>
        <v>0</v>
      </c>
      <c r="N32" s="39">
        <f t="shared" si="14"/>
        <v>0</v>
      </c>
      <c r="O32" s="39">
        <f t="shared" si="14"/>
        <v>0</v>
      </c>
      <c r="P32" s="39">
        <f t="shared" si="14"/>
        <v>0</v>
      </c>
      <c r="Q32" s="39">
        <f t="shared" si="14"/>
        <v>0</v>
      </c>
      <c r="R32" s="39">
        <f t="shared" si="14"/>
        <v>0</v>
      </c>
      <c r="S32" s="39">
        <f t="shared" si="14"/>
        <v>0</v>
      </c>
      <c r="T32" s="39">
        <f t="shared" si="14"/>
        <v>0</v>
      </c>
      <c r="U32" s="39">
        <f t="shared" si="14"/>
        <v>0</v>
      </c>
      <c r="V32" s="39">
        <f t="shared" si="14"/>
        <v>0</v>
      </c>
      <c r="W32" s="39">
        <f t="shared" si="14"/>
        <v>0</v>
      </c>
      <c r="X32" s="39">
        <f t="shared" si="14"/>
        <v>0</v>
      </c>
      <c r="Y32" s="28">
        <f t="shared" ca="1" si="2"/>
        <v>0</v>
      </c>
      <c r="AA32" s="1" t="str">
        <f t="shared" si="12"/>
        <v>$F$32:$K$32</v>
      </c>
    </row>
    <row r="33" spans="1:27" ht="21.9" customHeight="1" thickTop="1" x14ac:dyDescent="0.2">
      <c r="B33" s="86"/>
      <c r="C33" s="96" t="s">
        <v>12</v>
      </c>
      <c r="D33" s="96" t="s">
        <v>7</v>
      </c>
      <c r="E33" s="67"/>
      <c r="F33" s="34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6">
        <f t="shared" ca="1" si="2"/>
        <v>0</v>
      </c>
      <c r="AA33" s="1" t="str">
        <f t="shared" si="12"/>
        <v>$F$33:$K$33</v>
      </c>
    </row>
    <row r="34" spans="1:27" ht="21.9" customHeight="1" x14ac:dyDescent="0.2">
      <c r="B34" s="86"/>
      <c r="C34" s="86"/>
      <c r="D34" s="86"/>
      <c r="E34" s="68"/>
      <c r="F34" s="12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4">
        <f t="shared" ca="1" si="2"/>
        <v>0</v>
      </c>
      <c r="AA34" s="1" t="str">
        <f t="shared" si="12"/>
        <v>$F$34:$K$34</v>
      </c>
    </row>
    <row r="35" spans="1:27" ht="21.9" customHeight="1" x14ac:dyDescent="0.2">
      <c r="B35" s="86"/>
      <c r="C35" s="86"/>
      <c r="D35" s="85" t="s">
        <v>13</v>
      </c>
      <c r="E35" s="70"/>
      <c r="F35" s="9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1">
        <f t="shared" ca="1" si="2"/>
        <v>0</v>
      </c>
      <c r="AA35" s="1" t="str">
        <f t="shared" si="12"/>
        <v>$F$35:$K$35</v>
      </c>
    </row>
    <row r="36" spans="1:27" ht="21.9" customHeight="1" x14ac:dyDescent="0.2">
      <c r="B36" s="86"/>
      <c r="C36" s="86"/>
      <c r="D36" s="87"/>
      <c r="E36" s="69"/>
      <c r="F36" s="18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20">
        <f t="shared" ca="1" si="2"/>
        <v>0</v>
      </c>
      <c r="AA36" s="1" t="str">
        <f t="shared" si="12"/>
        <v>$F$36:$K$36</v>
      </c>
    </row>
    <row r="37" spans="1:27" ht="21.9" customHeight="1" thickBot="1" x14ac:dyDescent="0.25">
      <c r="B37" s="86"/>
      <c r="C37" s="97"/>
      <c r="D37" s="88" t="s">
        <v>30</v>
      </c>
      <c r="E37" s="89"/>
      <c r="F37" s="38">
        <f>F33+F34-F35-F36</f>
        <v>0</v>
      </c>
      <c r="G37" s="39">
        <f t="shared" ref="G37:L37" si="15">G33+G34-G35-G36</f>
        <v>0</v>
      </c>
      <c r="H37" s="39">
        <f t="shared" si="15"/>
        <v>0</v>
      </c>
      <c r="I37" s="39">
        <f t="shared" si="15"/>
        <v>0</v>
      </c>
      <c r="J37" s="39">
        <f t="shared" si="15"/>
        <v>0</v>
      </c>
      <c r="K37" s="39">
        <f t="shared" si="15"/>
        <v>0</v>
      </c>
      <c r="L37" s="39">
        <f t="shared" si="15"/>
        <v>0</v>
      </c>
      <c r="M37" s="39">
        <f t="shared" ref="M37:X37" si="16">M33+M34-M35-M36</f>
        <v>0</v>
      </c>
      <c r="N37" s="39">
        <f t="shared" si="16"/>
        <v>0</v>
      </c>
      <c r="O37" s="39">
        <f t="shared" si="16"/>
        <v>0</v>
      </c>
      <c r="P37" s="39">
        <f t="shared" si="16"/>
        <v>0</v>
      </c>
      <c r="Q37" s="39">
        <f t="shared" si="16"/>
        <v>0</v>
      </c>
      <c r="R37" s="39">
        <f t="shared" si="16"/>
        <v>0</v>
      </c>
      <c r="S37" s="39">
        <f t="shared" si="16"/>
        <v>0</v>
      </c>
      <c r="T37" s="39">
        <f t="shared" si="16"/>
        <v>0</v>
      </c>
      <c r="U37" s="39">
        <f t="shared" si="16"/>
        <v>0</v>
      </c>
      <c r="V37" s="39">
        <f t="shared" si="16"/>
        <v>0</v>
      </c>
      <c r="W37" s="39">
        <f t="shared" si="16"/>
        <v>0</v>
      </c>
      <c r="X37" s="39">
        <f t="shared" si="16"/>
        <v>0</v>
      </c>
      <c r="Y37" s="28">
        <f t="shared" ca="1" si="2"/>
        <v>0</v>
      </c>
      <c r="AA37" s="1" t="str">
        <f t="shared" si="12"/>
        <v>$F$37:$K$37</v>
      </c>
    </row>
    <row r="38" spans="1:27" ht="21.9" customHeight="1" thickTop="1" x14ac:dyDescent="0.2">
      <c r="B38" s="90" t="s">
        <v>38</v>
      </c>
      <c r="C38" s="91"/>
      <c r="D38" s="91"/>
      <c r="E38" s="92"/>
      <c r="F38" s="40">
        <f>F24+F32+F37</f>
        <v>0</v>
      </c>
      <c r="G38" s="41">
        <f t="shared" ref="G38:L38" si="17">G24+G32+G37</f>
        <v>0</v>
      </c>
      <c r="H38" s="41">
        <f t="shared" si="17"/>
        <v>0</v>
      </c>
      <c r="I38" s="41">
        <f t="shared" si="17"/>
        <v>0</v>
      </c>
      <c r="J38" s="41">
        <f t="shared" si="17"/>
        <v>0</v>
      </c>
      <c r="K38" s="41">
        <f t="shared" si="17"/>
        <v>0</v>
      </c>
      <c r="L38" s="41">
        <f t="shared" si="17"/>
        <v>0</v>
      </c>
      <c r="M38" s="41">
        <f t="shared" ref="M38:X38" si="18">M24+M32+M37</f>
        <v>0</v>
      </c>
      <c r="N38" s="41">
        <f t="shared" si="18"/>
        <v>0</v>
      </c>
      <c r="O38" s="41">
        <f t="shared" si="18"/>
        <v>0</v>
      </c>
      <c r="P38" s="41">
        <f t="shared" si="18"/>
        <v>0</v>
      </c>
      <c r="Q38" s="41">
        <f t="shared" si="18"/>
        <v>0</v>
      </c>
      <c r="R38" s="41">
        <f t="shared" si="18"/>
        <v>0</v>
      </c>
      <c r="S38" s="41">
        <f t="shared" si="18"/>
        <v>0</v>
      </c>
      <c r="T38" s="41">
        <f t="shared" si="18"/>
        <v>0</v>
      </c>
      <c r="U38" s="41">
        <f t="shared" si="18"/>
        <v>0</v>
      </c>
      <c r="V38" s="41">
        <f t="shared" si="18"/>
        <v>0</v>
      </c>
      <c r="W38" s="41">
        <f t="shared" si="18"/>
        <v>0</v>
      </c>
      <c r="X38" s="41">
        <f t="shared" si="18"/>
        <v>0</v>
      </c>
      <c r="Y38" s="42"/>
    </row>
    <row r="39" spans="1:27" s="43" customFormat="1" ht="8.1" customHeight="1" x14ac:dyDescent="0.2">
      <c r="B39" s="44"/>
      <c r="C39" s="44"/>
      <c r="D39" s="44"/>
      <c r="E39" s="44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6"/>
    </row>
    <row r="40" spans="1:27" ht="21.9" customHeight="1" x14ac:dyDescent="0.2">
      <c r="B40" s="85" t="s">
        <v>6</v>
      </c>
      <c r="C40" s="47" t="s">
        <v>7</v>
      </c>
      <c r="D40" s="83" t="s">
        <v>8</v>
      </c>
      <c r="E40" s="98"/>
      <c r="F40" s="48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50">
        <f t="shared" ca="1" si="2"/>
        <v>0</v>
      </c>
      <c r="AA40" s="1" t="str">
        <f>ADDRESS(ROW(),$B$50)&amp;":"&amp;ADDRESS(ROW(),$C$50)</f>
        <v>$F$40:$K$40</v>
      </c>
    </row>
    <row r="41" spans="1:27" ht="21.9" customHeight="1" x14ac:dyDescent="0.2">
      <c r="B41" s="86"/>
      <c r="C41" s="86" t="s">
        <v>9</v>
      </c>
      <c r="D41" s="99" t="s">
        <v>10</v>
      </c>
      <c r="E41" s="100"/>
      <c r="F41" s="9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1">
        <f t="shared" ca="1" si="2"/>
        <v>0</v>
      </c>
      <c r="AA41" s="1" t="str">
        <f>ADDRESS(ROW(),$B$50)&amp;":"&amp;ADDRESS(ROW(),$C$50)</f>
        <v>$F$41:$K$41</v>
      </c>
    </row>
    <row r="42" spans="1:27" ht="21.9" customHeight="1" x14ac:dyDescent="0.2">
      <c r="B42" s="87"/>
      <c r="C42" s="87"/>
      <c r="D42" s="114" t="s">
        <v>11</v>
      </c>
      <c r="E42" s="115"/>
      <c r="F42" s="18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20">
        <f t="shared" ca="1" si="2"/>
        <v>0</v>
      </c>
      <c r="AA42" s="1" t="str">
        <f>ADDRESS(ROW(),$B$50)&amp;":"&amp;ADDRESS(ROW(),$C$50)</f>
        <v>$F$42:$K$42</v>
      </c>
    </row>
    <row r="43" spans="1:27" ht="8.1" customHeight="1" x14ac:dyDescent="0.2"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</row>
    <row r="44" spans="1:27" ht="21.75" customHeight="1" x14ac:dyDescent="0.2">
      <c r="B44" s="83" t="s">
        <v>27</v>
      </c>
      <c r="C44" s="84"/>
      <c r="D44" s="84"/>
      <c r="E44" s="84"/>
      <c r="F44" s="52" t="str">
        <f>IF(F38&lt;0,"月末マイナス",IF(F7-F22-SUM(F$29:F$31)-SUM(F$35:F$36)&lt;0,"月中㊟",""))</f>
        <v/>
      </c>
      <c r="G44" s="53" t="str">
        <f t="shared" ref="G44:L44" si="19">IF(G38&lt;0,"月末マイナス",IF(G7-G22-SUM(G$29:G$31)-SUM(G$35:G$36)&lt;0,"月中㊟",""))</f>
        <v/>
      </c>
      <c r="H44" s="53" t="str">
        <f t="shared" si="19"/>
        <v/>
      </c>
      <c r="I44" s="53" t="str">
        <f t="shared" si="19"/>
        <v/>
      </c>
      <c r="J44" s="53" t="str">
        <f t="shared" si="19"/>
        <v/>
      </c>
      <c r="K44" s="53" t="str">
        <f t="shared" si="19"/>
        <v/>
      </c>
      <c r="L44" s="53" t="str">
        <f t="shared" si="19"/>
        <v/>
      </c>
      <c r="M44" s="53" t="str">
        <f t="shared" ref="M44:R44" si="20">IF(M38&lt;0,"月末マイナス",IF(M7-M22-SUM(M$29:M$31)-SUM(M$35:M$36)&lt;0,"月中㊟",""))</f>
        <v/>
      </c>
      <c r="N44" s="53" t="str">
        <f t="shared" si="20"/>
        <v/>
      </c>
      <c r="O44" s="53" t="str">
        <f t="shared" si="20"/>
        <v/>
      </c>
      <c r="P44" s="53" t="str">
        <f t="shared" si="20"/>
        <v/>
      </c>
      <c r="Q44" s="53" t="str">
        <f t="shared" si="20"/>
        <v/>
      </c>
      <c r="R44" s="53" t="str">
        <f t="shared" si="20"/>
        <v/>
      </c>
      <c r="S44" s="53" t="str">
        <f t="shared" ref="S44:T44" si="21">IF(S38&lt;0,"月末マイナス",IF(S7-S22-SUM(S$29:S$31)-SUM(S$35:S$36)&lt;0,"月中㊟",""))</f>
        <v/>
      </c>
      <c r="T44" s="53" t="str">
        <f t="shared" si="21"/>
        <v/>
      </c>
      <c r="U44" s="53" t="str">
        <f t="shared" ref="U44:V44" si="22">IF(U38&lt;0,"月末マイナス",IF(U7-U22-SUM(U$29:U$31)-SUM(U$35:U$36)&lt;0,"月中㊟",""))</f>
        <v/>
      </c>
      <c r="V44" s="53" t="str">
        <f t="shared" si="22"/>
        <v/>
      </c>
      <c r="W44" s="53" t="str">
        <f t="shared" ref="W44:X44" si="23">IF(W38&lt;0,"月末マイナス",IF(W7-W22-SUM(W$29:W$31)-SUM(W$35:W$36)&lt;0,"月中㊟",""))</f>
        <v/>
      </c>
      <c r="X44" s="53" t="str">
        <f t="shared" si="23"/>
        <v/>
      </c>
      <c r="Y44" s="54"/>
    </row>
    <row r="45" spans="1:27" ht="15" customHeight="1" x14ac:dyDescent="0.2">
      <c r="Y45" s="1"/>
    </row>
    <row r="46" spans="1:27" ht="15" hidden="1" customHeight="1" outlineLevel="1" x14ac:dyDescent="0.2">
      <c r="A46" s="1" t="s">
        <v>14</v>
      </c>
      <c r="B46" s="1" t="s">
        <v>31</v>
      </c>
      <c r="F46" s="1">
        <f>COLUMN()</f>
        <v>6</v>
      </c>
      <c r="G46" s="1">
        <f>COLUMN()</f>
        <v>7</v>
      </c>
      <c r="H46" s="1">
        <f>COLUMN()</f>
        <v>8</v>
      </c>
      <c r="I46" s="1">
        <f>COLUMN()</f>
        <v>9</v>
      </c>
      <c r="J46" s="1">
        <f>COLUMN()</f>
        <v>10</v>
      </c>
      <c r="K46" s="1">
        <f>COLUMN()</f>
        <v>11</v>
      </c>
      <c r="L46" s="1">
        <f>COLUMN()</f>
        <v>12</v>
      </c>
      <c r="M46" s="1">
        <f>COLUMN()</f>
        <v>13</v>
      </c>
      <c r="N46" s="1">
        <f>COLUMN()</f>
        <v>14</v>
      </c>
      <c r="O46" s="1">
        <f>COLUMN()</f>
        <v>15</v>
      </c>
      <c r="P46" s="1">
        <f>COLUMN()</f>
        <v>16</v>
      </c>
      <c r="Q46" s="1">
        <f>COLUMN()</f>
        <v>17</v>
      </c>
      <c r="R46" s="1">
        <f>COLUMN()</f>
        <v>18</v>
      </c>
      <c r="S46" s="1">
        <f>COLUMN()</f>
        <v>19</v>
      </c>
      <c r="T46" s="1">
        <f>COLUMN()</f>
        <v>20</v>
      </c>
      <c r="U46" s="1">
        <f>COLUMN()</f>
        <v>21</v>
      </c>
      <c r="V46" s="1">
        <f>COLUMN()</f>
        <v>22</v>
      </c>
      <c r="W46" s="1">
        <f>COLUMN()</f>
        <v>23</v>
      </c>
      <c r="X46" s="1">
        <f>COLUMN()</f>
        <v>24</v>
      </c>
      <c r="Y46" s="1"/>
    </row>
    <row r="47" spans="1:27" ht="15" hidden="1" customHeight="1" outlineLevel="1" x14ac:dyDescent="0.2">
      <c r="A47" s="1" t="s">
        <v>15</v>
      </c>
      <c r="B47" s="1" t="s">
        <v>32</v>
      </c>
      <c r="Y47" s="1"/>
    </row>
    <row r="48" spans="1:27" ht="15" hidden="1" customHeight="1" outlineLevel="1" x14ac:dyDescent="0.2">
      <c r="B48" s="111" t="s">
        <v>20</v>
      </c>
      <c r="C48" s="112"/>
      <c r="D48" s="113"/>
      <c r="Y48" s="1"/>
    </row>
    <row r="49" spans="2:25" ht="15" hidden="1" customHeight="1" outlineLevel="1" x14ac:dyDescent="0.2">
      <c r="B49" s="55" t="s">
        <v>16</v>
      </c>
      <c r="C49" s="56" t="s">
        <v>17</v>
      </c>
      <c r="D49" s="57" t="s">
        <v>19</v>
      </c>
      <c r="Y49" s="1"/>
    </row>
    <row r="50" spans="2:25" ht="15" hidden="1" customHeight="1" outlineLevel="1" x14ac:dyDescent="0.2">
      <c r="B50" s="58">
        <v>6</v>
      </c>
      <c r="C50" s="59">
        <v>11</v>
      </c>
      <c r="D50" s="60">
        <f>$C$50-$B$50+1</f>
        <v>6</v>
      </c>
      <c r="Y50" s="1"/>
    </row>
    <row r="51" spans="2:25" ht="15" hidden="1" customHeight="1" outlineLevel="1" x14ac:dyDescent="0.2">
      <c r="Y51" s="1"/>
    </row>
    <row r="52" spans="2:25" ht="15" hidden="1" customHeight="1" outlineLevel="1" x14ac:dyDescent="0.2">
      <c r="B52" s="107" t="s">
        <v>18</v>
      </c>
      <c r="C52" s="108"/>
      <c r="Y52" s="1"/>
    </row>
    <row r="53" spans="2:25" ht="15" hidden="1" customHeight="1" outlineLevel="1" x14ac:dyDescent="0.2">
      <c r="B53" s="61" t="s">
        <v>16</v>
      </c>
      <c r="C53" s="57" t="s">
        <v>17</v>
      </c>
      <c r="Y53" s="1"/>
    </row>
    <row r="54" spans="2:25" ht="15" hidden="1" customHeight="1" outlineLevel="1" x14ac:dyDescent="0.2">
      <c r="B54" s="62">
        <f>$F$46</f>
        <v>6</v>
      </c>
      <c r="C54" s="63">
        <f>MAX(46:46)</f>
        <v>24</v>
      </c>
      <c r="Y54" s="1"/>
    </row>
    <row r="55" spans="2:25" ht="15" hidden="1" customHeight="1" outlineLevel="1" x14ac:dyDescent="0.2">
      <c r="Y55" s="1"/>
    </row>
    <row r="56" spans="2:25" ht="15" hidden="1" customHeight="1" outlineLevel="1" x14ac:dyDescent="0.2">
      <c r="B56" s="1" t="s">
        <v>21</v>
      </c>
      <c r="Y56" s="1"/>
    </row>
    <row r="57" spans="2:25" ht="15" hidden="1" customHeight="1" outlineLevel="1" x14ac:dyDescent="0.2">
      <c r="B57" s="107" t="s">
        <v>24</v>
      </c>
      <c r="C57" s="108"/>
      <c r="Y57" s="1"/>
    </row>
    <row r="58" spans="2:25" ht="15" hidden="1" customHeight="1" outlineLevel="1" x14ac:dyDescent="0.2">
      <c r="B58" s="61" t="s">
        <v>16</v>
      </c>
      <c r="C58" s="57" t="s">
        <v>17</v>
      </c>
      <c r="Y58" s="1"/>
    </row>
    <row r="59" spans="2:25" ht="15" hidden="1" customHeight="1" outlineLevel="1" x14ac:dyDescent="0.2">
      <c r="B59" s="62" t="str">
        <f>IF(OR($B$50=$B$54,$D$50=12),"","○")</f>
        <v/>
      </c>
      <c r="C59" s="63" t="str">
        <f>IF($D$50=12,"","○")</f>
        <v>○</v>
      </c>
      <c r="Y59" s="1"/>
    </row>
    <row r="60" spans="2:25" hidden="1" outlineLevel="1" x14ac:dyDescent="0.2">
      <c r="Y60" s="1"/>
    </row>
    <row r="61" spans="2:25" hidden="1" outlineLevel="1" x14ac:dyDescent="0.2">
      <c r="B61" s="107" t="s">
        <v>25</v>
      </c>
      <c r="C61" s="108"/>
      <c r="Y61" s="1"/>
    </row>
    <row r="62" spans="2:25" ht="15" hidden="1" customHeight="1" outlineLevel="1" x14ac:dyDescent="0.2">
      <c r="B62" s="109" t="str">
        <f>IF($D$50&lt;7,"","○")</f>
        <v/>
      </c>
      <c r="C62" s="110"/>
      <c r="Y62" s="1"/>
    </row>
    <row r="63" spans="2:25" hidden="1" outlineLevel="1" x14ac:dyDescent="0.2">
      <c r="Y63" s="1"/>
    </row>
    <row r="64" spans="2:25" hidden="1" outlineLevel="1" x14ac:dyDescent="0.2">
      <c r="B64" s="107" t="s">
        <v>22</v>
      </c>
      <c r="C64" s="108"/>
      <c r="Y64" s="1"/>
    </row>
    <row r="65" spans="2:25" hidden="1" outlineLevel="1" x14ac:dyDescent="0.2">
      <c r="B65" s="61" t="s">
        <v>16</v>
      </c>
      <c r="C65" s="64" t="s">
        <v>17</v>
      </c>
      <c r="Y65" s="1"/>
    </row>
    <row r="66" spans="2:25" hidden="1" outlineLevel="1" x14ac:dyDescent="0.2">
      <c r="B66" s="62" t="str">
        <f>IF($B$50=$B$54,"","○")</f>
        <v/>
      </c>
      <c r="C66" s="65" t="s">
        <v>23</v>
      </c>
      <c r="Y66" s="1"/>
    </row>
    <row r="67" spans="2:25" collapsed="1" x14ac:dyDescent="0.2">
      <c r="Y67" s="1"/>
    </row>
    <row r="68" spans="2:25" x14ac:dyDescent="0.2">
      <c r="Y68" s="1"/>
    </row>
    <row r="69" spans="2:25" x14ac:dyDescent="0.2">
      <c r="Y69" s="1"/>
    </row>
    <row r="70" spans="2:25" x14ac:dyDescent="0.2">
      <c r="Y70" s="1"/>
    </row>
    <row r="71" spans="2:25" x14ac:dyDescent="0.2">
      <c r="Y71" s="1"/>
    </row>
    <row r="72" spans="2:25" x14ac:dyDescent="0.2">
      <c r="Y72" s="1"/>
    </row>
  </sheetData>
  <mergeCells count="33">
    <mergeCell ref="B4:D4"/>
    <mergeCell ref="I2:K2"/>
    <mergeCell ref="I3:K3"/>
    <mergeCell ref="B5:E6"/>
    <mergeCell ref="D35:D36"/>
    <mergeCell ref="D42:E42"/>
    <mergeCell ref="D37:E37"/>
    <mergeCell ref="C33:C37"/>
    <mergeCell ref="B8:B37"/>
    <mergeCell ref="C8:C22"/>
    <mergeCell ref="D25:D28"/>
    <mergeCell ref="B64:C64"/>
    <mergeCell ref="B61:C61"/>
    <mergeCell ref="B62:C62"/>
    <mergeCell ref="B52:C52"/>
    <mergeCell ref="B48:D48"/>
    <mergeCell ref="B57:C57"/>
    <mergeCell ref="Y5:Y6"/>
    <mergeCell ref="B44:E44"/>
    <mergeCell ref="D29:D31"/>
    <mergeCell ref="D32:E32"/>
    <mergeCell ref="B38:E38"/>
    <mergeCell ref="C23:E23"/>
    <mergeCell ref="C25:C32"/>
    <mergeCell ref="C41:C42"/>
    <mergeCell ref="D40:E40"/>
    <mergeCell ref="D33:D34"/>
    <mergeCell ref="D41:E41"/>
    <mergeCell ref="B7:E7"/>
    <mergeCell ref="C24:E24"/>
    <mergeCell ref="D14:D22"/>
    <mergeCell ref="D8:D13"/>
    <mergeCell ref="B40:B42"/>
  </mergeCells>
  <phoneticPr fontId="1"/>
  <conditionalFormatting sqref="F5:L5">
    <cfRule type="expression" dxfId="25" priority="57" stopIfTrue="1">
      <formula>F$5="実　績"</formula>
    </cfRule>
  </conditionalFormatting>
  <conditionalFormatting sqref="M5">
    <cfRule type="expression" dxfId="24" priority="12" stopIfTrue="1">
      <formula>M$5="実　績"</formula>
    </cfRule>
  </conditionalFormatting>
  <conditionalFormatting sqref="N5">
    <cfRule type="expression" dxfId="23" priority="11" stopIfTrue="1">
      <formula>N$5="実　績"</formula>
    </cfRule>
  </conditionalFormatting>
  <conditionalFormatting sqref="O5">
    <cfRule type="expression" dxfId="22" priority="10" stopIfTrue="1">
      <formula>O$5="実　績"</formula>
    </cfRule>
  </conditionalFormatting>
  <conditionalFormatting sqref="P5">
    <cfRule type="expression" dxfId="21" priority="9" stopIfTrue="1">
      <formula>P$5="実　績"</formula>
    </cfRule>
  </conditionalFormatting>
  <conditionalFormatting sqref="Q5">
    <cfRule type="expression" dxfId="20" priority="8" stopIfTrue="1">
      <formula>Q$5="実　績"</formula>
    </cfRule>
  </conditionalFormatting>
  <conditionalFormatting sqref="R5">
    <cfRule type="expression" dxfId="19" priority="7" stopIfTrue="1">
      <formula>R$5="実　績"</formula>
    </cfRule>
  </conditionalFormatting>
  <conditionalFormatting sqref="S5">
    <cfRule type="expression" dxfId="18" priority="6" stopIfTrue="1">
      <formula>S$5="実　績"</formula>
    </cfRule>
  </conditionalFormatting>
  <conditionalFormatting sqref="T5">
    <cfRule type="expression" dxfId="17" priority="5" stopIfTrue="1">
      <formula>T$5="実　績"</formula>
    </cfRule>
  </conditionalFormatting>
  <conditionalFormatting sqref="U5">
    <cfRule type="expression" dxfId="16" priority="4" stopIfTrue="1">
      <formula>U$5="実　績"</formula>
    </cfRule>
  </conditionalFormatting>
  <conditionalFormatting sqref="V5">
    <cfRule type="expression" dxfId="15" priority="3" stopIfTrue="1">
      <formula>V$5="実　績"</formula>
    </cfRule>
  </conditionalFormatting>
  <conditionalFormatting sqref="W5">
    <cfRule type="expression" dxfId="14" priority="2" stopIfTrue="1">
      <formula>W$5="実　績"</formula>
    </cfRule>
  </conditionalFormatting>
  <conditionalFormatting sqref="X5">
    <cfRule type="expression" dxfId="13" priority="1" stopIfTrue="1">
      <formula>X$5="実　績"</formula>
    </cfRule>
  </conditionalFormatting>
  <dataValidations xWindow="435" yWindow="403" count="3">
    <dataValidation type="list" allowBlank="1" showInputMessage="1" showErrorMessage="1" sqref="F5:X5" xr:uid="{00000000-0002-0000-0000-000000000000}">
      <formula1>$A$46:$A$47</formula1>
    </dataValidation>
    <dataValidation allowBlank="1" showInputMessage="1" showErrorMessage="1" prompt="まず、基準年月を入力してください_x000a__x000a_(例)2021年4月の場合_x000a_&quot;2021/4&quot;と入力。" sqref="F6" xr:uid="{00000000-0002-0000-0000-000001000000}"/>
    <dataValidation type="list" allowBlank="1" showInputMessage="1" showErrorMessage="1" sqref="B4:D4" xr:uid="{00000000-0002-0000-0000-000002000000}">
      <formula1>$B$46:$B$47</formula1>
    </dataValidation>
  </dataValidations>
  <printOptions horizontalCentered="1"/>
  <pageMargins left="0.23622047244094491" right="0.23622047244094491" top="0.74803149606299213" bottom="0.15748031496062992" header="0.31496062992125984" footer="0.31496062992125984"/>
  <pageSetup paperSize="9" scale="84" orientation="portrait" blackAndWhite="1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月移動②">
              <controlPr defaultSize="0" print="0" autoFill="0" autoPict="0" macro="[0]!月移動②_Click">
                <anchor>
                  <from>
                    <xdr:col>4</xdr:col>
                    <xdr:colOff>998220</xdr:colOff>
                    <xdr:row>3</xdr:row>
                    <xdr:rowOff>22860</xdr:rowOff>
                  </from>
                  <to>
                    <xdr:col>4</xdr:col>
                    <xdr:colOff>1158240</xdr:colOff>
                    <xdr:row>3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幅拡②">
              <controlPr defaultSize="0" print="0" autoFill="0" autoPict="0" macro="[0]!幅拡②_Click">
                <anchor>
                  <from>
                    <xdr:col>4</xdr:col>
                    <xdr:colOff>998220</xdr:colOff>
                    <xdr:row>2</xdr:row>
                    <xdr:rowOff>121920</xdr:rowOff>
                  </from>
                  <to>
                    <xdr:col>4</xdr:col>
                    <xdr:colOff>1158240</xdr:colOff>
                    <xdr:row>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幅狭②">
              <controlPr defaultSize="0" print="0" autoFill="0" autoPict="0" macro="[0]!幅狭②_Click">
                <anchor>
                  <from>
                    <xdr:col>4</xdr:col>
                    <xdr:colOff>1203960</xdr:colOff>
                    <xdr:row>2</xdr:row>
                    <xdr:rowOff>121920</xdr:rowOff>
                  </from>
                  <to>
                    <xdr:col>4</xdr:col>
                    <xdr:colOff>1356360</xdr:colOff>
                    <xdr:row>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幅狭①">
              <controlPr defaultSize="0" print="0" autoFill="0" autoPict="0" macro="[0]!幅狭①_Click">
                <anchor>
                  <from>
                    <xdr:col>24</xdr:col>
                    <xdr:colOff>45720</xdr:colOff>
                    <xdr:row>2</xdr:row>
                    <xdr:rowOff>121920</xdr:rowOff>
                  </from>
                  <to>
                    <xdr:col>24</xdr:col>
                    <xdr:colOff>205740</xdr:colOff>
                    <xdr:row>2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73B27-7D7D-4F60-9F1D-F70247E4479D}">
  <sheetPr codeName="Sheet2">
    <pageSetUpPr fitToPage="1"/>
  </sheetPr>
  <dimension ref="A2:AJ72"/>
  <sheetViews>
    <sheetView showGridLines="0" showRowColHeaders="0" zoomScaleNormal="100" workbookViewId="0">
      <selection activeCell="I3" sqref="I3:K3"/>
    </sheetView>
  </sheetViews>
  <sheetFormatPr defaultRowHeight="18" outlineLevelRow="1" x14ac:dyDescent="0.2"/>
  <cols>
    <col min="1" max="1" width="4.6640625" style="1" customWidth="1"/>
    <col min="2" max="4" width="3.6640625" style="1" customWidth="1"/>
    <col min="5" max="5" width="20.6640625" style="1" customWidth="1"/>
    <col min="6" max="11" width="12.6640625" style="1" customWidth="1"/>
    <col min="12" max="24" width="12.6640625" style="1" hidden="1" customWidth="1"/>
    <col min="25" max="25" width="12.6640625" style="3" customWidth="1"/>
    <col min="26" max="27" width="9" style="1" hidden="1" customWidth="1"/>
    <col min="28" max="16384" width="8.88671875" style="1"/>
  </cols>
  <sheetData>
    <row r="2" spans="1:36" ht="15" customHeight="1" x14ac:dyDescent="0.2">
      <c r="B2" s="2" t="s">
        <v>34</v>
      </c>
      <c r="I2" s="83" t="s">
        <v>35</v>
      </c>
      <c r="J2" s="84"/>
      <c r="K2" s="98"/>
    </row>
    <row r="3" spans="1:36" ht="24.9" customHeight="1" x14ac:dyDescent="0.2">
      <c r="A3" s="2"/>
      <c r="B3" s="2"/>
      <c r="I3" s="117" t="s">
        <v>52</v>
      </c>
      <c r="J3" s="118"/>
      <c r="K3" s="119"/>
    </row>
    <row r="4" spans="1:36" ht="24.9" customHeight="1" x14ac:dyDescent="0.2">
      <c r="B4" s="116" t="s">
        <v>31</v>
      </c>
      <c r="C4" s="116"/>
      <c r="D4" s="116"/>
    </row>
    <row r="5" spans="1:36" ht="21.9" customHeight="1" x14ac:dyDescent="0.2">
      <c r="B5" s="120"/>
      <c r="C5" s="121"/>
      <c r="D5" s="121"/>
      <c r="E5" s="122"/>
      <c r="F5" s="4" t="s">
        <v>14</v>
      </c>
      <c r="G5" s="4" t="s">
        <v>14</v>
      </c>
      <c r="H5" s="4" t="s">
        <v>14</v>
      </c>
      <c r="I5" s="4" t="s">
        <v>15</v>
      </c>
      <c r="J5" s="4" t="s">
        <v>15</v>
      </c>
      <c r="K5" s="4" t="s">
        <v>15</v>
      </c>
      <c r="L5" s="4" t="s">
        <v>15</v>
      </c>
      <c r="M5" s="4" t="s">
        <v>15</v>
      </c>
      <c r="N5" s="4" t="s">
        <v>15</v>
      </c>
      <c r="O5" s="4" t="s">
        <v>15</v>
      </c>
      <c r="P5" s="4" t="s">
        <v>15</v>
      </c>
      <c r="Q5" s="4" t="s">
        <v>15</v>
      </c>
      <c r="R5" s="4" t="s">
        <v>15</v>
      </c>
      <c r="S5" s="4" t="s">
        <v>15</v>
      </c>
      <c r="T5" s="4" t="s">
        <v>15</v>
      </c>
      <c r="U5" s="4" t="s">
        <v>15</v>
      </c>
      <c r="V5" s="4" t="s">
        <v>15</v>
      </c>
      <c r="W5" s="4" t="s">
        <v>15</v>
      </c>
      <c r="X5" s="4" t="s">
        <v>15</v>
      </c>
      <c r="Y5" s="81">
        <f>$D$50</f>
        <v>6</v>
      </c>
    </row>
    <row r="6" spans="1:36" ht="21.9" customHeight="1" x14ac:dyDescent="0.2">
      <c r="B6" s="123"/>
      <c r="C6" s="124"/>
      <c r="D6" s="124"/>
      <c r="E6" s="125"/>
      <c r="F6" s="5">
        <v>44287</v>
      </c>
      <c r="G6" s="80">
        <f t="shared" ref="G6:X6" si="0">IF($F$6="","",EDATE(F6,1))</f>
        <v>44317</v>
      </c>
      <c r="H6" s="80">
        <f t="shared" si="0"/>
        <v>44348</v>
      </c>
      <c r="I6" s="80">
        <f t="shared" si="0"/>
        <v>44378</v>
      </c>
      <c r="J6" s="80">
        <f t="shared" si="0"/>
        <v>44409</v>
      </c>
      <c r="K6" s="80">
        <f>IF($F$6="","",EDATE(J6,1))</f>
        <v>44440</v>
      </c>
      <c r="L6" s="80">
        <f t="shared" si="0"/>
        <v>44470</v>
      </c>
      <c r="M6" s="80">
        <f t="shared" si="0"/>
        <v>44501</v>
      </c>
      <c r="N6" s="80">
        <f t="shared" si="0"/>
        <v>44531</v>
      </c>
      <c r="O6" s="80">
        <f t="shared" si="0"/>
        <v>44562</v>
      </c>
      <c r="P6" s="80">
        <f t="shared" si="0"/>
        <v>44593</v>
      </c>
      <c r="Q6" s="80">
        <f t="shared" si="0"/>
        <v>44621</v>
      </c>
      <c r="R6" s="80">
        <f t="shared" si="0"/>
        <v>44652</v>
      </c>
      <c r="S6" s="80">
        <f t="shared" si="0"/>
        <v>44682</v>
      </c>
      <c r="T6" s="80">
        <f t="shared" si="0"/>
        <v>44713</v>
      </c>
      <c r="U6" s="80">
        <f t="shared" si="0"/>
        <v>44743</v>
      </c>
      <c r="V6" s="80">
        <f t="shared" si="0"/>
        <v>44774</v>
      </c>
      <c r="W6" s="80">
        <f t="shared" si="0"/>
        <v>44805</v>
      </c>
      <c r="X6" s="80">
        <f t="shared" si="0"/>
        <v>44835</v>
      </c>
      <c r="Y6" s="82"/>
      <c r="Z6" s="3"/>
      <c r="AA6" s="3"/>
      <c r="AB6" s="3"/>
      <c r="AC6" s="3"/>
    </row>
    <row r="7" spans="1:36" ht="21.9" customHeight="1" x14ac:dyDescent="0.2">
      <c r="B7" s="101" t="s">
        <v>0</v>
      </c>
      <c r="C7" s="102"/>
      <c r="D7" s="102"/>
      <c r="E7" s="103"/>
      <c r="F7" s="6">
        <v>15000</v>
      </c>
      <c r="G7" s="7">
        <f>F38</f>
        <v>15475</v>
      </c>
      <c r="H7" s="7">
        <f t="shared" ref="H7:X7" si="1">G38</f>
        <v>15450</v>
      </c>
      <c r="I7" s="7">
        <f t="shared" si="1"/>
        <v>15425</v>
      </c>
      <c r="J7" s="7">
        <f t="shared" si="1"/>
        <v>25392</v>
      </c>
      <c r="K7" s="7">
        <f t="shared" si="1"/>
        <v>25859</v>
      </c>
      <c r="L7" s="7">
        <f t="shared" si="1"/>
        <v>25826</v>
      </c>
      <c r="M7" s="7">
        <f t="shared" si="1"/>
        <v>25793</v>
      </c>
      <c r="N7" s="7">
        <f t="shared" si="1"/>
        <v>25760</v>
      </c>
      <c r="O7" s="7">
        <f t="shared" si="1"/>
        <v>25760</v>
      </c>
      <c r="P7" s="7">
        <f t="shared" si="1"/>
        <v>25760</v>
      </c>
      <c r="Q7" s="7">
        <f t="shared" si="1"/>
        <v>25760</v>
      </c>
      <c r="R7" s="7">
        <f t="shared" si="1"/>
        <v>25760</v>
      </c>
      <c r="S7" s="7">
        <f t="shared" si="1"/>
        <v>25760</v>
      </c>
      <c r="T7" s="7">
        <f t="shared" si="1"/>
        <v>25760</v>
      </c>
      <c r="U7" s="7">
        <f t="shared" si="1"/>
        <v>25760</v>
      </c>
      <c r="V7" s="7">
        <f t="shared" si="1"/>
        <v>25760</v>
      </c>
      <c r="W7" s="7">
        <f t="shared" si="1"/>
        <v>25760</v>
      </c>
      <c r="X7" s="7">
        <f t="shared" si="1"/>
        <v>25760</v>
      </c>
      <c r="Y7" s="8"/>
      <c r="Z7" s="73"/>
      <c r="AA7" s="73"/>
      <c r="AB7" s="3"/>
      <c r="AJ7" s="1" t="s">
        <v>26</v>
      </c>
    </row>
    <row r="8" spans="1:36" ht="21.9" customHeight="1" x14ac:dyDescent="0.2">
      <c r="B8" s="85" t="s">
        <v>28</v>
      </c>
      <c r="C8" s="85" t="s">
        <v>33</v>
      </c>
      <c r="D8" s="85" t="s">
        <v>1</v>
      </c>
      <c r="E8" s="78" t="s">
        <v>39</v>
      </c>
      <c r="F8" s="9">
        <v>4000</v>
      </c>
      <c r="G8" s="10">
        <v>5000</v>
      </c>
      <c r="H8" s="10">
        <v>4000</v>
      </c>
      <c r="I8" s="10">
        <v>4000</v>
      </c>
      <c r="J8" s="10">
        <v>4000</v>
      </c>
      <c r="K8" s="10">
        <v>4000</v>
      </c>
      <c r="L8" s="10">
        <v>4000</v>
      </c>
      <c r="M8" s="10">
        <v>4000</v>
      </c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1">
        <f ca="1">SUM(INDIRECT($AA8))</f>
        <v>25000</v>
      </c>
      <c r="AA8" s="1" t="str">
        <f>ADDRESS(ROW(),$B$50)&amp;":"&amp;ADDRESS(ROW(),$C$50)</f>
        <v>$F$8:$K$8</v>
      </c>
    </row>
    <row r="9" spans="1:36" ht="21.9" customHeight="1" x14ac:dyDescent="0.2">
      <c r="B9" s="86"/>
      <c r="C9" s="86"/>
      <c r="D9" s="86"/>
      <c r="E9" s="79" t="s">
        <v>40</v>
      </c>
      <c r="F9" s="12">
        <v>5500</v>
      </c>
      <c r="G9" s="13">
        <v>4500</v>
      </c>
      <c r="H9" s="13">
        <v>5000</v>
      </c>
      <c r="I9" s="13">
        <v>6000</v>
      </c>
      <c r="J9" s="13">
        <v>5500</v>
      </c>
      <c r="K9" s="13">
        <v>5000</v>
      </c>
      <c r="L9" s="13">
        <v>5000</v>
      </c>
      <c r="M9" s="13">
        <v>5000</v>
      </c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4">
        <f t="shared" ref="Y9:Y42" ca="1" si="2">SUM(INDIRECT($AA9))</f>
        <v>31500</v>
      </c>
      <c r="AA9" s="1" t="str">
        <f t="shared" ref="AA9:AA23" si="3">ADDRESS(ROW(),$B$50)&amp;":"&amp;ADDRESS(ROW(),$C$50)</f>
        <v>$F$9:$K$9</v>
      </c>
    </row>
    <row r="10" spans="1:36" ht="21.9" customHeight="1" x14ac:dyDescent="0.2">
      <c r="B10" s="86"/>
      <c r="C10" s="86"/>
      <c r="D10" s="86"/>
      <c r="E10" s="79" t="s">
        <v>41</v>
      </c>
      <c r="F10" s="12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4">
        <f t="shared" ca="1" si="2"/>
        <v>0</v>
      </c>
      <c r="AA10" s="1" t="str">
        <f t="shared" si="3"/>
        <v>$F$10:$K$10</v>
      </c>
    </row>
    <row r="11" spans="1:36" ht="21.9" customHeight="1" x14ac:dyDescent="0.2">
      <c r="B11" s="86"/>
      <c r="C11" s="86"/>
      <c r="D11" s="86"/>
      <c r="E11" s="66"/>
      <c r="F11" s="15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7">
        <f t="shared" ca="1" si="2"/>
        <v>0</v>
      </c>
      <c r="AA11" s="1" t="str">
        <f t="shared" si="3"/>
        <v>$F$11:$K$11</v>
      </c>
    </row>
    <row r="12" spans="1:36" ht="21.9" customHeight="1" x14ac:dyDescent="0.2">
      <c r="B12" s="86"/>
      <c r="C12" s="86"/>
      <c r="D12" s="86"/>
      <c r="E12" s="71"/>
      <c r="F12" s="18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20">
        <f t="shared" ca="1" si="2"/>
        <v>0</v>
      </c>
      <c r="AA12" s="1" t="str">
        <f t="shared" si="3"/>
        <v>$F$12:$K$12</v>
      </c>
    </row>
    <row r="13" spans="1:36" ht="21.9" customHeight="1" x14ac:dyDescent="0.2">
      <c r="B13" s="86"/>
      <c r="C13" s="86"/>
      <c r="D13" s="87"/>
      <c r="E13" s="21" t="s">
        <v>51</v>
      </c>
      <c r="F13" s="22">
        <f>SUM(F8:F12)</f>
        <v>9500</v>
      </c>
      <c r="G13" s="23">
        <f t="shared" ref="G13:X13" si="4">SUM(G8:G12)</f>
        <v>9500</v>
      </c>
      <c r="H13" s="23">
        <f t="shared" si="4"/>
        <v>9000</v>
      </c>
      <c r="I13" s="23">
        <f t="shared" si="4"/>
        <v>10000</v>
      </c>
      <c r="J13" s="23">
        <f>SUM(J8:J12)</f>
        <v>9500</v>
      </c>
      <c r="K13" s="23">
        <f t="shared" si="4"/>
        <v>9000</v>
      </c>
      <c r="L13" s="23">
        <f t="shared" si="4"/>
        <v>9000</v>
      </c>
      <c r="M13" s="23">
        <f t="shared" si="4"/>
        <v>9000</v>
      </c>
      <c r="N13" s="23">
        <f t="shared" si="4"/>
        <v>0</v>
      </c>
      <c r="O13" s="23">
        <f t="shared" si="4"/>
        <v>0</v>
      </c>
      <c r="P13" s="23">
        <f t="shared" si="4"/>
        <v>0</v>
      </c>
      <c r="Q13" s="23">
        <f t="shared" si="4"/>
        <v>0</v>
      </c>
      <c r="R13" s="23">
        <f t="shared" si="4"/>
        <v>0</v>
      </c>
      <c r="S13" s="23">
        <f t="shared" si="4"/>
        <v>0</v>
      </c>
      <c r="T13" s="23">
        <f t="shared" si="4"/>
        <v>0</v>
      </c>
      <c r="U13" s="23">
        <f t="shared" si="4"/>
        <v>0</v>
      </c>
      <c r="V13" s="23">
        <f t="shared" si="4"/>
        <v>0</v>
      </c>
      <c r="W13" s="23">
        <f t="shared" si="4"/>
        <v>0</v>
      </c>
      <c r="X13" s="23">
        <f t="shared" si="4"/>
        <v>0</v>
      </c>
      <c r="Y13" s="24">
        <f t="shared" ca="1" si="2"/>
        <v>56500</v>
      </c>
      <c r="AA13" s="1" t="str">
        <f t="shared" si="3"/>
        <v>$F$13:$K$13</v>
      </c>
    </row>
    <row r="14" spans="1:36" ht="21.9" customHeight="1" x14ac:dyDescent="0.2">
      <c r="B14" s="86"/>
      <c r="C14" s="86"/>
      <c r="D14" s="85" t="s">
        <v>2</v>
      </c>
      <c r="E14" s="78" t="s">
        <v>42</v>
      </c>
      <c r="F14" s="9">
        <v>3500</v>
      </c>
      <c r="G14" s="10">
        <v>3500</v>
      </c>
      <c r="H14" s="10">
        <v>3500</v>
      </c>
      <c r="I14" s="10">
        <v>3500</v>
      </c>
      <c r="J14" s="10">
        <v>3500</v>
      </c>
      <c r="K14" s="10">
        <v>3500</v>
      </c>
      <c r="L14" s="10">
        <v>3500</v>
      </c>
      <c r="M14" s="10">
        <v>3500</v>
      </c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1">
        <f t="shared" ca="1" si="2"/>
        <v>21000</v>
      </c>
      <c r="AA14" s="1" t="str">
        <f t="shared" si="3"/>
        <v>$F$14:$K$14</v>
      </c>
    </row>
    <row r="15" spans="1:36" ht="21.9" customHeight="1" x14ac:dyDescent="0.2">
      <c r="B15" s="86"/>
      <c r="C15" s="86"/>
      <c r="D15" s="86"/>
      <c r="E15" s="79" t="s">
        <v>43</v>
      </c>
      <c r="F15" s="12">
        <v>4000</v>
      </c>
      <c r="G15" s="13">
        <v>4500</v>
      </c>
      <c r="H15" s="13">
        <v>4000</v>
      </c>
      <c r="I15" s="13">
        <v>5000</v>
      </c>
      <c r="J15" s="13">
        <v>4000</v>
      </c>
      <c r="K15" s="13">
        <v>4000</v>
      </c>
      <c r="L15" s="13">
        <v>4000</v>
      </c>
      <c r="M15" s="13">
        <v>4000</v>
      </c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4">
        <f t="shared" ca="1" si="2"/>
        <v>25500</v>
      </c>
      <c r="AA15" s="1" t="str">
        <f t="shared" si="3"/>
        <v>$F$15:$K$15</v>
      </c>
    </row>
    <row r="16" spans="1:36" ht="21.9" customHeight="1" x14ac:dyDescent="0.2">
      <c r="B16" s="86"/>
      <c r="C16" s="86"/>
      <c r="D16" s="86"/>
      <c r="E16" s="79" t="s">
        <v>44</v>
      </c>
      <c r="F16" s="12">
        <v>1200</v>
      </c>
      <c r="G16" s="13">
        <v>1200</v>
      </c>
      <c r="H16" s="13">
        <v>1200</v>
      </c>
      <c r="I16" s="13">
        <v>1200</v>
      </c>
      <c r="J16" s="13">
        <v>1200</v>
      </c>
      <c r="K16" s="13">
        <v>1200</v>
      </c>
      <c r="L16" s="13">
        <v>1200</v>
      </c>
      <c r="M16" s="13">
        <v>1200</v>
      </c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4">
        <f t="shared" ca="1" si="2"/>
        <v>7200</v>
      </c>
      <c r="AA16" s="1" t="str">
        <f t="shared" si="3"/>
        <v>$F$16:$K$16</v>
      </c>
    </row>
    <row r="17" spans="2:27" ht="21.9" customHeight="1" x14ac:dyDescent="0.2">
      <c r="B17" s="86"/>
      <c r="C17" s="86"/>
      <c r="D17" s="86"/>
      <c r="E17" s="79" t="s">
        <v>45</v>
      </c>
      <c r="F17" s="12">
        <v>200</v>
      </c>
      <c r="G17" s="13">
        <v>200</v>
      </c>
      <c r="H17" s="13">
        <v>200</v>
      </c>
      <c r="I17" s="13">
        <v>200</v>
      </c>
      <c r="J17" s="13">
        <v>200</v>
      </c>
      <c r="K17" s="13">
        <v>200</v>
      </c>
      <c r="L17" s="13">
        <v>200</v>
      </c>
      <c r="M17" s="13">
        <v>200</v>
      </c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4">
        <f t="shared" ca="1" si="2"/>
        <v>1200</v>
      </c>
      <c r="AA17" s="1" t="str">
        <f t="shared" si="3"/>
        <v>$F$17:$K$17</v>
      </c>
    </row>
    <row r="18" spans="2:27" ht="21.9" customHeight="1" x14ac:dyDescent="0.2">
      <c r="B18" s="86"/>
      <c r="C18" s="86"/>
      <c r="D18" s="86"/>
      <c r="E18" s="79" t="s">
        <v>46</v>
      </c>
      <c r="F18" s="12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4">
        <f t="shared" ca="1" si="2"/>
        <v>0</v>
      </c>
      <c r="AA18" s="1" t="str">
        <f t="shared" si="3"/>
        <v>$F$18:$K$18</v>
      </c>
    </row>
    <row r="19" spans="2:27" ht="21.9" customHeight="1" x14ac:dyDescent="0.2">
      <c r="B19" s="86"/>
      <c r="C19" s="86"/>
      <c r="D19" s="86"/>
      <c r="E19" s="66"/>
      <c r="F19" s="12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4">
        <f t="shared" ca="1" si="2"/>
        <v>0</v>
      </c>
      <c r="AA19" s="1" t="str">
        <f t="shared" si="3"/>
        <v>$F$19:$K$19</v>
      </c>
    </row>
    <row r="20" spans="2:27" ht="21.9" customHeight="1" x14ac:dyDescent="0.2">
      <c r="B20" s="86"/>
      <c r="C20" s="86"/>
      <c r="D20" s="86"/>
      <c r="E20" s="66"/>
      <c r="F20" s="15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7">
        <f t="shared" ca="1" si="2"/>
        <v>0</v>
      </c>
      <c r="AA20" s="1" t="str">
        <f t="shared" si="3"/>
        <v>$F$20:$K$20</v>
      </c>
    </row>
    <row r="21" spans="2:27" ht="21.9" customHeight="1" x14ac:dyDescent="0.2">
      <c r="B21" s="86"/>
      <c r="C21" s="86"/>
      <c r="D21" s="86"/>
      <c r="E21" s="71"/>
      <c r="F21" s="18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20">
        <f t="shared" ca="1" si="2"/>
        <v>0</v>
      </c>
      <c r="AA21" s="1" t="str">
        <f t="shared" si="3"/>
        <v>$F$21:$K$21</v>
      </c>
    </row>
    <row r="22" spans="2:27" ht="21.9" customHeight="1" thickBot="1" x14ac:dyDescent="0.25">
      <c r="B22" s="86"/>
      <c r="C22" s="97"/>
      <c r="D22" s="97"/>
      <c r="E22" s="25" t="s">
        <v>48</v>
      </c>
      <c r="F22" s="26">
        <f>SUM(F14:F21)</f>
        <v>8900</v>
      </c>
      <c r="G22" s="27">
        <f t="shared" ref="G22:X22" si="5">SUM(G14:G21)</f>
        <v>9400</v>
      </c>
      <c r="H22" s="27">
        <f t="shared" si="5"/>
        <v>8900</v>
      </c>
      <c r="I22" s="27">
        <f t="shared" si="5"/>
        <v>9900</v>
      </c>
      <c r="J22" s="27">
        <f t="shared" si="5"/>
        <v>8900</v>
      </c>
      <c r="K22" s="27">
        <f t="shared" si="5"/>
        <v>8900</v>
      </c>
      <c r="L22" s="27">
        <f t="shared" si="5"/>
        <v>8900</v>
      </c>
      <c r="M22" s="27">
        <f t="shared" si="5"/>
        <v>8900</v>
      </c>
      <c r="N22" s="27">
        <f t="shared" si="5"/>
        <v>0</v>
      </c>
      <c r="O22" s="27">
        <f t="shared" si="5"/>
        <v>0</v>
      </c>
      <c r="P22" s="27">
        <f t="shared" si="5"/>
        <v>0</v>
      </c>
      <c r="Q22" s="27">
        <f t="shared" si="5"/>
        <v>0</v>
      </c>
      <c r="R22" s="27">
        <f t="shared" si="5"/>
        <v>0</v>
      </c>
      <c r="S22" s="27">
        <f t="shared" si="5"/>
        <v>0</v>
      </c>
      <c r="T22" s="27">
        <f t="shared" si="5"/>
        <v>0</v>
      </c>
      <c r="U22" s="27">
        <f t="shared" si="5"/>
        <v>0</v>
      </c>
      <c r="V22" s="27">
        <f t="shared" si="5"/>
        <v>0</v>
      </c>
      <c r="W22" s="27">
        <f t="shared" si="5"/>
        <v>0</v>
      </c>
      <c r="X22" s="27">
        <f t="shared" si="5"/>
        <v>0</v>
      </c>
      <c r="Y22" s="28">
        <f t="shared" ca="1" si="2"/>
        <v>54900</v>
      </c>
      <c r="AA22" s="1" t="str">
        <f t="shared" si="3"/>
        <v>$F$22:$K$22</v>
      </c>
    </row>
    <row r="23" spans="2:27" ht="21.9" customHeight="1" thickTop="1" thickBot="1" x14ac:dyDescent="0.25">
      <c r="B23" s="86"/>
      <c r="C23" s="93" t="s">
        <v>36</v>
      </c>
      <c r="D23" s="94"/>
      <c r="E23" s="95"/>
      <c r="F23" s="29">
        <f>F13-F22</f>
        <v>600</v>
      </c>
      <c r="G23" s="7">
        <f t="shared" ref="G23:X23" si="6">G13-G22</f>
        <v>100</v>
      </c>
      <c r="H23" s="7">
        <f t="shared" si="6"/>
        <v>100</v>
      </c>
      <c r="I23" s="7">
        <f t="shared" si="6"/>
        <v>100</v>
      </c>
      <c r="J23" s="7">
        <f t="shared" si="6"/>
        <v>600</v>
      </c>
      <c r="K23" s="7">
        <f t="shared" si="6"/>
        <v>100</v>
      </c>
      <c r="L23" s="7">
        <f t="shared" si="6"/>
        <v>100</v>
      </c>
      <c r="M23" s="7">
        <f t="shared" si="6"/>
        <v>100</v>
      </c>
      <c r="N23" s="7">
        <f t="shared" si="6"/>
        <v>0</v>
      </c>
      <c r="O23" s="7">
        <f t="shared" si="6"/>
        <v>0</v>
      </c>
      <c r="P23" s="7">
        <f t="shared" si="6"/>
        <v>0</v>
      </c>
      <c r="Q23" s="7">
        <f t="shared" si="6"/>
        <v>0</v>
      </c>
      <c r="R23" s="7">
        <f t="shared" si="6"/>
        <v>0</v>
      </c>
      <c r="S23" s="7">
        <f t="shared" si="6"/>
        <v>0</v>
      </c>
      <c r="T23" s="7">
        <f t="shared" si="6"/>
        <v>0</v>
      </c>
      <c r="U23" s="7">
        <f t="shared" si="6"/>
        <v>0</v>
      </c>
      <c r="V23" s="7">
        <f t="shared" si="6"/>
        <v>0</v>
      </c>
      <c r="W23" s="7">
        <f t="shared" si="6"/>
        <v>0</v>
      </c>
      <c r="X23" s="7">
        <f t="shared" si="6"/>
        <v>0</v>
      </c>
      <c r="Y23" s="30">
        <f t="shared" ca="1" si="2"/>
        <v>1600</v>
      </c>
      <c r="AA23" s="1" t="str">
        <f t="shared" si="3"/>
        <v>$F$23:$K$23</v>
      </c>
    </row>
    <row r="24" spans="2:27" ht="21.9" customHeight="1" thickTop="1" thickBot="1" x14ac:dyDescent="0.25">
      <c r="B24" s="86"/>
      <c r="C24" s="104" t="s">
        <v>37</v>
      </c>
      <c r="D24" s="105"/>
      <c r="E24" s="106"/>
      <c r="F24" s="31">
        <f>F7+F23</f>
        <v>15600</v>
      </c>
      <c r="G24" s="32">
        <f t="shared" ref="G24:X24" si="7">G7+G23</f>
        <v>15575</v>
      </c>
      <c r="H24" s="32">
        <f t="shared" si="7"/>
        <v>15550</v>
      </c>
      <c r="I24" s="32">
        <f t="shared" si="7"/>
        <v>15525</v>
      </c>
      <c r="J24" s="32">
        <f t="shared" si="7"/>
        <v>25992</v>
      </c>
      <c r="K24" s="32">
        <f t="shared" si="7"/>
        <v>25959</v>
      </c>
      <c r="L24" s="32">
        <f t="shared" si="7"/>
        <v>25926</v>
      </c>
      <c r="M24" s="32">
        <f t="shared" si="7"/>
        <v>25893</v>
      </c>
      <c r="N24" s="32">
        <f t="shared" si="7"/>
        <v>25760</v>
      </c>
      <c r="O24" s="32">
        <f t="shared" si="7"/>
        <v>25760</v>
      </c>
      <c r="P24" s="32">
        <f t="shared" si="7"/>
        <v>25760</v>
      </c>
      <c r="Q24" s="32">
        <f t="shared" si="7"/>
        <v>25760</v>
      </c>
      <c r="R24" s="32">
        <f t="shared" si="7"/>
        <v>25760</v>
      </c>
      <c r="S24" s="32">
        <f t="shared" si="7"/>
        <v>25760</v>
      </c>
      <c r="T24" s="32">
        <f t="shared" si="7"/>
        <v>25760</v>
      </c>
      <c r="U24" s="32">
        <f t="shared" si="7"/>
        <v>25760</v>
      </c>
      <c r="V24" s="32">
        <f t="shared" si="7"/>
        <v>25760</v>
      </c>
      <c r="W24" s="32">
        <f t="shared" si="7"/>
        <v>25760</v>
      </c>
      <c r="X24" s="32">
        <f t="shared" si="7"/>
        <v>25760</v>
      </c>
      <c r="Y24" s="33"/>
    </row>
    <row r="25" spans="2:27" ht="21.9" customHeight="1" thickTop="1" x14ac:dyDescent="0.2">
      <c r="B25" s="86"/>
      <c r="C25" s="96" t="s">
        <v>3</v>
      </c>
      <c r="D25" s="96" t="s">
        <v>4</v>
      </c>
      <c r="E25" s="74" t="s">
        <v>47</v>
      </c>
      <c r="F25" s="34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6">
        <f t="shared" ca="1" si="2"/>
        <v>0</v>
      </c>
      <c r="AA25" s="1" t="str">
        <f t="shared" ref="AA25:AA37" si="8">ADDRESS(ROW(),$B$50)&amp;":"&amp;ADDRESS(ROW(),$C$50)</f>
        <v>$F$25:$K$25</v>
      </c>
    </row>
    <row r="26" spans="2:27" ht="21.9" customHeight="1" x14ac:dyDescent="0.2">
      <c r="B26" s="86"/>
      <c r="C26" s="86"/>
      <c r="D26" s="86"/>
      <c r="E26" s="75" t="s">
        <v>49</v>
      </c>
      <c r="F26" s="12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4">
        <f t="shared" ca="1" si="2"/>
        <v>0</v>
      </c>
      <c r="AA26" s="1" t="str">
        <f t="shared" si="8"/>
        <v>$F$26:$K$26</v>
      </c>
    </row>
    <row r="27" spans="2:27" ht="21.9" customHeight="1" x14ac:dyDescent="0.2">
      <c r="B27" s="86"/>
      <c r="C27" s="86"/>
      <c r="D27" s="86"/>
      <c r="E27" s="75" t="s">
        <v>50</v>
      </c>
      <c r="F27" s="12"/>
      <c r="G27" s="13"/>
      <c r="H27" s="13"/>
      <c r="I27" s="13">
        <v>10000</v>
      </c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4">
        <f t="shared" ca="1" si="2"/>
        <v>10000</v>
      </c>
      <c r="AA27" s="1" t="str">
        <f t="shared" si="8"/>
        <v>$F$27:$K$27</v>
      </c>
    </row>
    <row r="28" spans="2:27" ht="21.9" customHeight="1" x14ac:dyDescent="0.2">
      <c r="B28" s="86"/>
      <c r="C28" s="86"/>
      <c r="D28" s="87"/>
      <c r="E28" s="69"/>
      <c r="F28" s="18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20">
        <f t="shared" ca="1" si="2"/>
        <v>0</v>
      </c>
      <c r="AA28" s="1" t="str">
        <f t="shared" si="8"/>
        <v>$F$28:$K$28</v>
      </c>
    </row>
    <row r="29" spans="2:27" ht="21.9" customHeight="1" x14ac:dyDescent="0.2">
      <c r="B29" s="86"/>
      <c r="C29" s="86"/>
      <c r="D29" s="85" t="s">
        <v>5</v>
      </c>
      <c r="E29" s="76" t="s">
        <v>49</v>
      </c>
      <c r="F29" s="9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1">
        <f t="shared" ca="1" si="2"/>
        <v>0</v>
      </c>
      <c r="AA29" s="1" t="str">
        <f t="shared" si="8"/>
        <v>$F$29:$K$29</v>
      </c>
    </row>
    <row r="30" spans="2:27" ht="21.9" customHeight="1" x14ac:dyDescent="0.2">
      <c r="B30" s="86"/>
      <c r="C30" s="86"/>
      <c r="D30" s="86"/>
      <c r="E30" s="77" t="s">
        <v>50</v>
      </c>
      <c r="F30" s="6">
        <v>125</v>
      </c>
      <c r="G30" s="37">
        <v>125</v>
      </c>
      <c r="H30" s="37">
        <v>125</v>
      </c>
      <c r="I30" s="37">
        <v>133</v>
      </c>
      <c r="J30" s="37">
        <v>133</v>
      </c>
      <c r="K30" s="37">
        <v>133</v>
      </c>
      <c r="L30" s="37">
        <v>133</v>
      </c>
      <c r="M30" s="37">
        <v>133</v>
      </c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0">
        <f t="shared" ca="1" si="2"/>
        <v>774</v>
      </c>
      <c r="AA30" s="1" t="str">
        <f t="shared" si="8"/>
        <v>$F$30:$K$30</v>
      </c>
    </row>
    <row r="31" spans="2:27" ht="21.9" customHeight="1" x14ac:dyDescent="0.2">
      <c r="B31" s="86"/>
      <c r="C31" s="86"/>
      <c r="D31" s="87"/>
      <c r="E31" s="69"/>
      <c r="F31" s="18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20">
        <f t="shared" ca="1" si="2"/>
        <v>0</v>
      </c>
      <c r="AA31" s="1" t="str">
        <f t="shared" si="8"/>
        <v>$F$31:$K$31</v>
      </c>
    </row>
    <row r="32" spans="2:27" ht="21.9" customHeight="1" thickBot="1" x14ac:dyDescent="0.25">
      <c r="B32" s="86"/>
      <c r="C32" s="97"/>
      <c r="D32" s="88" t="s">
        <v>29</v>
      </c>
      <c r="E32" s="89"/>
      <c r="F32" s="38">
        <f>F25+F26+F27+F28-F29-F30-F31</f>
        <v>-125</v>
      </c>
      <c r="G32" s="39">
        <f t="shared" ref="G32:X32" si="9">G25+G26+G27+G28-G29-G30-G31</f>
        <v>-125</v>
      </c>
      <c r="H32" s="39">
        <f t="shared" si="9"/>
        <v>-125</v>
      </c>
      <c r="I32" s="39">
        <f t="shared" si="9"/>
        <v>9867</v>
      </c>
      <c r="J32" s="39">
        <f t="shared" si="9"/>
        <v>-133</v>
      </c>
      <c r="K32" s="39">
        <f t="shared" si="9"/>
        <v>-133</v>
      </c>
      <c r="L32" s="39">
        <f t="shared" si="9"/>
        <v>-133</v>
      </c>
      <c r="M32" s="39">
        <f t="shared" si="9"/>
        <v>-133</v>
      </c>
      <c r="N32" s="39">
        <f t="shared" si="9"/>
        <v>0</v>
      </c>
      <c r="O32" s="39">
        <f t="shared" si="9"/>
        <v>0</v>
      </c>
      <c r="P32" s="39">
        <f t="shared" si="9"/>
        <v>0</v>
      </c>
      <c r="Q32" s="39">
        <f t="shared" si="9"/>
        <v>0</v>
      </c>
      <c r="R32" s="39">
        <f t="shared" si="9"/>
        <v>0</v>
      </c>
      <c r="S32" s="39">
        <f t="shared" si="9"/>
        <v>0</v>
      </c>
      <c r="T32" s="39">
        <f t="shared" si="9"/>
        <v>0</v>
      </c>
      <c r="U32" s="39">
        <f t="shared" si="9"/>
        <v>0</v>
      </c>
      <c r="V32" s="39">
        <f t="shared" si="9"/>
        <v>0</v>
      </c>
      <c r="W32" s="39">
        <f t="shared" si="9"/>
        <v>0</v>
      </c>
      <c r="X32" s="39">
        <f t="shared" si="9"/>
        <v>0</v>
      </c>
      <c r="Y32" s="28">
        <f t="shared" ca="1" si="2"/>
        <v>9226</v>
      </c>
      <c r="AA32" s="1" t="str">
        <f t="shared" si="8"/>
        <v>$F$32:$K$32</v>
      </c>
    </row>
    <row r="33" spans="1:27" ht="21.9" customHeight="1" thickTop="1" x14ac:dyDescent="0.2">
      <c r="B33" s="86"/>
      <c r="C33" s="96" t="s">
        <v>12</v>
      </c>
      <c r="D33" s="96" t="s">
        <v>7</v>
      </c>
      <c r="E33" s="67"/>
      <c r="F33" s="34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6">
        <f t="shared" ca="1" si="2"/>
        <v>0</v>
      </c>
      <c r="AA33" s="1" t="str">
        <f t="shared" si="8"/>
        <v>$F$33:$K$33</v>
      </c>
    </row>
    <row r="34" spans="1:27" ht="21.9" customHeight="1" x14ac:dyDescent="0.2">
      <c r="B34" s="86"/>
      <c r="C34" s="86"/>
      <c r="D34" s="86"/>
      <c r="E34" s="68"/>
      <c r="F34" s="12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4">
        <f t="shared" ca="1" si="2"/>
        <v>0</v>
      </c>
      <c r="AA34" s="1" t="str">
        <f t="shared" si="8"/>
        <v>$F$34:$K$34</v>
      </c>
    </row>
    <row r="35" spans="1:27" ht="21.9" customHeight="1" x14ac:dyDescent="0.2">
      <c r="B35" s="86"/>
      <c r="C35" s="86"/>
      <c r="D35" s="85" t="s">
        <v>13</v>
      </c>
      <c r="E35" s="70"/>
      <c r="F35" s="9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1">
        <f t="shared" ca="1" si="2"/>
        <v>0</v>
      </c>
      <c r="AA35" s="1" t="str">
        <f t="shared" si="8"/>
        <v>$F$35:$K$35</v>
      </c>
    </row>
    <row r="36" spans="1:27" ht="21.9" customHeight="1" x14ac:dyDescent="0.2">
      <c r="B36" s="86"/>
      <c r="C36" s="86"/>
      <c r="D36" s="87"/>
      <c r="E36" s="69"/>
      <c r="F36" s="18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20">
        <f t="shared" ca="1" si="2"/>
        <v>0</v>
      </c>
      <c r="AA36" s="1" t="str">
        <f t="shared" si="8"/>
        <v>$F$36:$K$36</v>
      </c>
    </row>
    <row r="37" spans="1:27" ht="21.9" customHeight="1" thickBot="1" x14ac:dyDescent="0.25">
      <c r="B37" s="86"/>
      <c r="C37" s="97"/>
      <c r="D37" s="88" t="s">
        <v>30</v>
      </c>
      <c r="E37" s="89"/>
      <c r="F37" s="38">
        <f>F33+F34-F35-F36</f>
        <v>0</v>
      </c>
      <c r="G37" s="39">
        <f t="shared" ref="G37:X37" si="10">G33+G34-G35-G36</f>
        <v>0</v>
      </c>
      <c r="H37" s="39">
        <f t="shared" si="10"/>
        <v>0</v>
      </c>
      <c r="I37" s="39">
        <f t="shared" si="10"/>
        <v>0</v>
      </c>
      <c r="J37" s="39">
        <f t="shared" si="10"/>
        <v>0</v>
      </c>
      <c r="K37" s="39">
        <f t="shared" si="10"/>
        <v>0</v>
      </c>
      <c r="L37" s="39">
        <f t="shared" si="10"/>
        <v>0</v>
      </c>
      <c r="M37" s="39">
        <f t="shared" si="10"/>
        <v>0</v>
      </c>
      <c r="N37" s="39">
        <f t="shared" si="10"/>
        <v>0</v>
      </c>
      <c r="O37" s="39">
        <f t="shared" si="10"/>
        <v>0</v>
      </c>
      <c r="P37" s="39">
        <f t="shared" si="10"/>
        <v>0</v>
      </c>
      <c r="Q37" s="39">
        <f t="shared" si="10"/>
        <v>0</v>
      </c>
      <c r="R37" s="39">
        <f t="shared" si="10"/>
        <v>0</v>
      </c>
      <c r="S37" s="39">
        <f t="shared" si="10"/>
        <v>0</v>
      </c>
      <c r="T37" s="39">
        <f t="shared" si="10"/>
        <v>0</v>
      </c>
      <c r="U37" s="39">
        <f t="shared" si="10"/>
        <v>0</v>
      </c>
      <c r="V37" s="39">
        <f t="shared" si="10"/>
        <v>0</v>
      </c>
      <c r="W37" s="39">
        <f t="shared" si="10"/>
        <v>0</v>
      </c>
      <c r="X37" s="39">
        <f t="shared" si="10"/>
        <v>0</v>
      </c>
      <c r="Y37" s="28">
        <f t="shared" ca="1" si="2"/>
        <v>0</v>
      </c>
      <c r="AA37" s="1" t="str">
        <f t="shared" si="8"/>
        <v>$F$37:$K$37</v>
      </c>
    </row>
    <row r="38" spans="1:27" ht="21.9" customHeight="1" thickTop="1" x14ac:dyDescent="0.2">
      <c r="B38" s="90" t="s">
        <v>38</v>
      </c>
      <c r="C38" s="91"/>
      <c r="D38" s="91"/>
      <c r="E38" s="92"/>
      <c r="F38" s="40">
        <f>F24+F32+F37</f>
        <v>15475</v>
      </c>
      <c r="G38" s="41">
        <f t="shared" ref="G38:X38" si="11">G24+G32+G37</f>
        <v>15450</v>
      </c>
      <c r="H38" s="41">
        <f t="shared" si="11"/>
        <v>15425</v>
      </c>
      <c r="I38" s="41">
        <f t="shared" si="11"/>
        <v>25392</v>
      </c>
      <c r="J38" s="41">
        <f t="shared" si="11"/>
        <v>25859</v>
      </c>
      <c r="K38" s="41">
        <f t="shared" si="11"/>
        <v>25826</v>
      </c>
      <c r="L38" s="41">
        <f t="shared" si="11"/>
        <v>25793</v>
      </c>
      <c r="M38" s="41">
        <f t="shared" si="11"/>
        <v>25760</v>
      </c>
      <c r="N38" s="41">
        <f t="shared" si="11"/>
        <v>25760</v>
      </c>
      <c r="O38" s="41">
        <f t="shared" si="11"/>
        <v>25760</v>
      </c>
      <c r="P38" s="41">
        <f t="shared" si="11"/>
        <v>25760</v>
      </c>
      <c r="Q38" s="41">
        <f t="shared" si="11"/>
        <v>25760</v>
      </c>
      <c r="R38" s="41">
        <f t="shared" si="11"/>
        <v>25760</v>
      </c>
      <c r="S38" s="41">
        <f t="shared" si="11"/>
        <v>25760</v>
      </c>
      <c r="T38" s="41">
        <f t="shared" si="11"/>
        <v>25760</v>
      </c>
      <c r="U38" s="41">
        <f t="shared" si="11"/>
        <v>25760</v>
      </c>
      <c r="V38" s="41">
        <f t="shared" si="11"/>
        <v>25760</v>
      </c>
      <c r="W38" s="41">
        <f t="shared" si="11"/>
        <v>25760</v>
      </c>
      <c r="X38" s="41">
        <f t="shared" si="11"/>
        <v>25760</v>
      </c>
      <c r="Y38" s="42"/>
    </row>
    <row r="39" spans="1:27" s="43" customFormat="1" ht="8.1" customHeight="1" x14ac:dyDescent="0.2">
      <c r="B39" s="44"/>
      <c r="C39" s="44"/>
      <c r="D39" s="44"/>
      <c r="E39" s="44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6"/>
    </row>
    <row r="40" spans="1:27" ht="21.9" customHeight="1" x14ac:dyDescent="0.2">
      <c r="B40" s="85" t="s">
        <v>6</v>
      </c>
      <c r="C40" s="47" t="s">
        <v>7</v>
      </c>
      <c r="D40" s="83" t="s">
        <v>8</v>
      </c>
      <c r="E40" s="98"/>
      <c r="F40" s="48">
        <v>5000</v>
      </c>
      <c r="G40" s="49">
        <v>6000</v>
      </c>
      <c r="H40" s="49">
        <v>5500</v>
      </c>
      <c r="I40" s="49">
        <v>5000</v>
      </c>
      <c r="J40" s="49">
        <v>5000</v>
      </c>
      <c r="K40" s="49">
        <v>5000</v>
      </c>
      <c r="L40" s="49">
        <v>5000</v>
      </c>
      <c r="M40" s="49">
        <v>5000</v>
      </c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50">
        <f t="shared" ca="1" si="2"/>
        <v>31500</v>
      </c>
      <c r="AA40" s="1" t="str">
        <f>ADDRESS(ROW(),$B$50)&amp;":"&amp;ADDRESS(ROW(),$C$50)</f>
        <v>$F$40:$K$40</v>
      </c>
    </row>
    <row r="41" spans="1:27" ht="21.9" customHeight="1" x14ac:dyDescent="0.2">
      <c r="B41" s="86"/>
      <c r="C41" s="86" t="s">
        <v>9</v>
      </c>
      <c r="D41" s="99" t="s">
        <v>10</v>
      </c>
      <c r="E41" s="100"/>
      <c r="F41" s="9">
        <v>4500</v>
      </c>
      <c r="G41" s="10">
        <v>4000</v>
      </c>
      <c r="H41" s="10">
        <v>5000</v>
      </c>
      <c r="I41" s="10">
        <v>4000</v>
      </c>
      <c r="J41" s="10">
        <v>4000</v>
      </c>
      <c r="K41" s="10">
        <v>4000</v>
      </c>
      <c r="L41" s="10">
        <v>4000</v>
      </c>
      <c r="M41" s="10">
        <v>4000</v>
      </c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1">
        <f t="shared" ca="1" si="2"/>
        <v>25500</v>
      </c>
      <c r="AA41" s="1" t="str">
        <f>ADDRESS(ROW(),$B$50)&amp;":"&amp;ADDRESS(ROW(),$C$50)</f>
        <v>$F$41:$K$41</v>
      </c>
    </row>
    <row r="42" spans="1:27" ht="21.9" customHeight="1" x14ac:dyDescent="0.2">
      <c r="B42" s="87"/>
      <c r="C42" s="87"/>
      <c r="D42" s="114" t="s">
        <v>11</v>
      </c>
      <c r="E42" s="115"/>
      <c r="F42" s="18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20">
        <f t="shared" ca="1" si="2"/>
        <v>0</v>
      </c>
      <c r="AA42" s="1" t="str">
        <f>ADDRESS(ROW(),$B$50)&amp;":"&amp;ADDRESS(ROW(),$C$50)</f>
        <v>$F$42:$K$42</v>
      </c>
    </row>
    <row r="43" spans="1:27" ht="8.1" customHeight="1" x14ac:dyDescent="0.2"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</row>
    <row r="44" spans="1:27" ht="21.75" customHeight="1" x14ac:dyDescent="0.2">
      <c r="B44" s="83" t="s">
        <v>27</v>
      </c>
      <c r="C44" s="84"/>
      <c r="D44" s="84"/>
      <c r="E44" s="84"/>
      <c r="F44" s="52" t="str">
        <f>IF(F38&lt;0,"月末マイナス",IF(F7-F22-SUM(F$29:F$31)-SUM(F$35:F$36)&lt;0,"月中㊟",""))</f>
        <v/>
      </c>
      <c r="G44" s="53" t="str">
        <f t="shared" ref="G44:L44" si="12">IF(G38&lt;0,"月末マイナス",IF(G7-G22-SUM(G$29:G$31)-SUM(G$35:G$36)&lt;0,"月中㊟",""))</f>
        <v/>
      </c>
      <c r="H44" s="53" t="str">
        <f t="shared" si="12"/>
        <v/>
      </c>
      <c r="I44" s="53" t="str">
        <f t="shared" si="12"/>
        <v/>
      </c>
      <c r="J44" s="53" t="str">
        <f t="shared" si="12"/>
        <v/>
      </c>
      <c r="K44" s="53" t="str">
        <f t="shared" si="12"/>
        <v/>
      </c>
      <c r="L44" s="53" t="str">
        <f t="shared" si="12"/>
        <v/>
      </c>
      <c r="M44" s="53" t="str">
        <f t="shared" ref="M44:X44" si="13">IF(M38&lt;0,"月末マイナス",IF(M7-M22-SUM(M$29:M$31)-SUM(M$35:M$36)&lt;0,"月中㊟",""))</f>
        <v/>
      </c>
      <c r="N44" s="53" t="str">
        <f t="shared" si="13"/>
        <v/>
      </c>
      <c r="O44" s="53" t="str">
        <f t="shared" si="13"/>
        <v/>
      </c>
      <c r="P44" s="53" t="str">
        <f t="shared" si="13"/>
        <v/>
      </c>
      <c r="Q44" s="53" t="str">
        <f t="shared" si="13"/>
        <v/>
      </c>
      <c r="R44" s="53" t="str">
        <f t="shared" si="13"/>
        <v/>
      </c>
      <c r="S44" s="53" t="str">
        <f t="shared" si="13"/>
        <v/>
      </c>
      <c r="T44" s="53" t="str">
        <f t="shared" si="13"/>
        <v/>
      </c>
      <c r="U44" s="53" t="str">
        <f t="shared" si="13"/>
        <v/>
      </c>
      <c r="V44" s="53" t="str">
        <f t="shared" si="13"/>
        <v/>
      </c>
      <c r="W44" s="53" t="str">
        <f t="shared" si="13"/>
        <v/>
      </c>
      <c r="X44" s="53" t="str">
        <f t="shared" si="13"/>
        <v/>
      </c>
      <c r="Y44" s="54"/>
    </row>
    <row r="45" spans="1:27" ht="15" customHeight="1" x14ac:dyDescent="0.2">
      <c r="Y45" s="1"/>
    </row>
    <row r="46" spans="1:27" ht="15" hidden="1" customHeight="1" outlineLevel="1" x14ac:dyDescent="0.2">
      <c r="A46" s="1" t="s">
        <v>14</v>
      </c>
      <c r="B46" s="1" t="s">
        <v>31</v>
      </c>
      <c r="F46" s="1">
        <f>COLUMN()</f>
        <v>6</v>
      </c>
      <c r="G46" s="1">
        <f>COLUMN()</f>
        <v>7</v>
      </c>
      <c r="H46" s="1">
        <f>COLUMN()</f>
        <v>8</v>
      </c>
      <c r="I46" s="1">
        <f>COLUMN()</f>
        <v>9</v>
      </c>
      <c r="J46" s="1">
        <f>COLUMN()</f>
        <v>10</v>
      </c>
      <c r="K46" s="1">
        <f>COLUMN()</f>
        <v>11</v>
      </c>
      <c r="L46" s="1">
        <f>COLUMN()</f>
        <v>12</v>
      </c>
      <c r="M46" s="1">
        <f>COLUMN()</f>
        <v>13</v>
      </c>
      <c r="N46" s="1">
        <f>COLUMN()</f>
        <v>14</v>
      </c>
      <c r="O46" s="1">
        <f>COLUMN()</f>
        <v>15</v>
      </c>
      <c r="P46" s="1">
        <f>COLUMN()</f>
        <v>16</v>
      </c>
      <c r="Q46" s="1">
        <f>COLUMN()</f>
        <v>17</v>
      </c>
      <c r="R46" s="1">
        <f>COLUMN()</f>
        <v>18</v>
      </c>
      <c r="S46" s="1">
        <f>COLUMN()</f>
        <v>19</v>
      </c>
      <c r="T46" s="1">
        <f>COLUMN()</f>
        <v>20</v>
      </c>
      <c r="U46" s="1">
        <f>COLUMN()</f>
        <v>21</v>
      </c>
      <c r="V46" s="1">
        <f>COLUMN()</f>
        <v>22</v>
      </c>
      <c r="W46" s="1">
        <f>COLUMN()</f>
        <v>23</v>
      </c>
      <c r="X46" s="1">
        <f>COLUMN()</f>
        <v>24</v>
      </c>
      <c r="Y46" s="1"/>
    </row>
    <row r="47" spans="1:27" ht="15" hidden="1" customHeight="1" outlineLevel="1" x14ac:dyDescent="0.2">
      <c r="A47" s="1" t="s">
        <v>15</v>
      </c>
      <c r="B47" s="1" t="s">
        <v>32</v>
      </c>
      <c r="Y47" s="1"/>
    </row>
    <row r="48" spans="1:27" ht="15" hidden="1" customHeight="1" outlineLevel="1" x14ac:dyDescent="0.2">
      <c r="B48" s="111" t="s">
        <v>20</v>
      </c>
      <c r="C48" s="112"/>
      <c r="D48" s="113"/>
      <c r="Y48" s="1"/>
    </row>
    <row r="49" spans="2:25" ht="15" hidden="1" customHeight="1" outlineLevel="1" x14ac:dyDescent="0.2">
      <c r="B49" s="55" t="s">
        <v>16</v>
      </c>
      <c r="C49" s="56" t="s">
        <v>17</v>
      </c>
      <c r="D49" s="57" t="s">
        <v>19</v>
      </c>
      <c r="Y49" s="1"/>
    </row>
    <row r="50" spans="2:25" ht="15" hidden="1" customHeight="1" outlineLevel="1" x14ac:dyDescent="0.2">
      <c r="B50" s="58">
        <v>6</v>
      </c>
      <c r="C50" s="59">
        <v>11</v>
      </c>
      <c r="D50" s="60">
        <f>$C$50-$B$50+1</f>
        <v>6</v>
      </c>
      <c r="Y50" s="1"/>
    </row>
    <row r="51" spans="2:25" ht="15" hidden="1" customHeight="1" outlineLevel="1" x14ac:dyDescent="0.2">
      <c r="Y51" s="1"/>
    </row>
    <row r="52" spans="2:25" ht="15" hidden="1" customHeight="1" outlineLevel="1" x14ac:dyDescent="0.2">
      <c r="B52" s="107" t="s">
        <v>18</v>
      </c>
      <c r="C52" s="108"/>
      <c r="Y52" s="1"/>
    </row>
    <row r="53" spans="2:25" ht="15" hidden="1" customHeight="1" outlineLevel="1" x14ac:dyDescent="0.2">
      <c r="B53" s="61" t="s">
        <v>16</v>
      </c>
      <c r="C53" s="57" t="s">
        <v>17</v>
      </c>
      <c r="Y53" s="1"/>
    </row>
    <row r="54" spans="2:25" ht="15" hidden="1" customHeight="1" outlineLevel="1" x14ac:dyDescent="0.2">
      <c r="B54" s="72">
        <f>$F$46</f>
        <v>6</v>
      </c>
      <c r="C54" s="63">
        <f>MAX(46:46)</f>
        <v>24</v>
      </c>
      <c r="Y54" s="1"/>
    </row>
    <row r="55" spans="2:25" ht="15" hidden="1" customHeight="1" outlineLevel="1" x14ac:dyDescent="0.2">
      <c r="Y55" s="1"/>
    </row>
    <row r="56" spans="2:25" ht="15" hidden="1" customHeight="1" outlineLevel="1" x14ac:dyDescent="0.2">
      <c r="B56" s="1" t="s">
        <v>21</v>
      </c>
      <c r="Y56" s="1"/>
    </row>
    <row r="57" spans="2:25" ht="15" hidden="1" customHeight="1" outlineLevel="1" x14ac:dyDescent="0.2">
      <c r="B57" s="107" t="s">
        <v>24</v>
      </c>
      <c r="C57" s="108"/>
      <c r="Y57" s="1"/>
    </row>
    <row r="58" spans="2:25" ht="15" hidden="1" customHeight="1" outlineLevel="1" x14ac:dyDescent="0.2">
      <c r="B58" s="61" t="s">
        <v>16</v>
      </c>
      <c r="C58" s="57" t="s">
        <v>17</v>
      </c>
      <c r="Y58" s="1"/>
    </row>
    <row r="59" spans="2:25" ht="15" hidden="1" customHeight="1" outlineLevel="1" x14ac:dyDescent="0.2">
      <c r="B59" s="72" t="str">
        <f>IF(OR($B$50=$B$54,$D$50=12),"","○")</f>
        <v/>
      </c>
      <c r="C59" s="63" t="str">
        <f>IF($D$50=12,"","○")</f>
        <v>○</v>
      </c>
      <c r="Y59" s="1"/>
    </row>
    <row r="60" spans="2:25" hidden="1" outlineLevel="1" x14ac:dyDescent="0.2">
      <c r="Y60" s="1"/>
    </row>
    <row r="61" spans="2:25" hidden="1" outlineLevel="1" x14ac:dyDescent="0.2">
      <c r="B61" s="107" t="s">
        <v>25</v>
      </c>
      <c r="C61" s="108"/>
      <c r="Y61" s="1"/>
    </row>
    <row r="62" spans="2:25" ht="15" hidden="1" customHeight="1" outlineLevel="1" x14ac:dyDescent="0.2">
      <c r="B62" s="109" t="str">
        <f>IF($D$50&lt;7,"","○")</f>
        <v/>
      </c>
      <c r="C62" s="110"/>
      <c r="Y62" s="1"/>
    </row>
    <row r="63" spans="2:25" hidden="1" outlineLevel="1" x14ac:dyDescent="0.2">
      <c r="Y63" s="1"/>
    </row>
    <row r="64" spans="2:25" hidden="1" outlineLevel="1" x14ac:dyDescent="0.2">
      <c r="B64" s="107" t="s">
        <v>22</v>
      </c>
      <c r="C64" s="108"/>
      <c r="Y64" s="1"/>
    </row>
    <row r="65" spans="2:25" hidden="1" outlineLevel="1" x14ac:dyDescent="0.2">
      <c r="B65" s="61" t="s">
        <v>16</v>
      </c>
      <c r="C65" s="64" t="s">
        <v>17</v>
      </c>
      <c r="Y65" s="1"/>
    </row>
    <row r="66" spans="2:25" hidden="1" outlineLevel="1" x14ac:dyDescent="0.2">
      <c r="B66" s="72" t="str">
        <f>IF($B$50=$B$54,"","○")</f>
        <v/>
      </c>
      <c r="C66" s="65" t="s">
        <v>23</v>
      </c>
      <c r="Y66" s="1"/>
    </row>
    <row r="67" spans="2:25" collapsed="1" x14ac:dyDescent="0.2">
      <c r="Y67" s="1"/>
    </row>
    <row r="68" spans="2:25" x14ac:dyDescent="0.2">
      <c r="Y68" s="1"/>
    </row>
    <row r="69" spans="2:25" x14ac:dyDescent="0.2">
      <c r="Y69" s="1"/>
    </row>
    <row r="70" spans="2:25" x14ac:dyDescent="0.2">
      <c r="Y70" s="1"/>
    </row>
    <row r="71" spans="2:25" x14ac:dyDescent="0.2">
      <c r="Y71" s="1"/>
    </row>
    <row r="72" spans="2:25" x14ac:dyDescent="0.2">
      <c r="Y72" s="1"/>
    </row>
  </sheetData>
  <mergeCells count="33">
    <mergeCell ref="B7:E7"/>
    <mergeCell ref="I2:K2"/>
    <mergeCell ref="I3:K3"/>
    <mergeCell ref="B4:D4"/>
    <mergeCell ref="B5:E6"/>
    <mergeCell ref="Y5:Y6"/>
    <mergeCell ref="B40:B42"/>
    <mergeCell ref="D40:E40"/>
    <mergeCell ref="C41:C42"/>
    <mergeCell ref="D41:E41"/>
    <mergeCell ref="D42:E42"/>
    <mergeCell ref="C33:C37"/>
    <mergeCell ref="D33:D34"/>
    <mergeCell ref="D35:D36"/>
    <mergeCell ref="D37:E37"/>
    <mergeCell ref="B38:E38"/>
    <mergeCell ref="B8:B37"/>
    <mergeCell ref="C8:C22"/>
    <mergeCell ref="D8:D13"/>
    <mergeCell ref="D14:D22"/>
    <mergeCell ref="C23:E23"/>
    <mergeCell ref="C24:E24"/>
    <mergeCell ref="C25:C32"/>
    <mergeCell ref="D25:D28"/>
    <mergeCell ref="D29:D31"/>
    <mergeCell ref="D32:E32"/>
    <mergeCell ref="B64:C64"/>
    <mergeCell ref="B44:E44"/>
    <mergeCell ref="B48:D48"/>
    <mergeCell ref="B52:C52"/>
    <mergeCell ref="B57:C57"/>
    <mergeCell ref="B61:C61"/>
    <mergeCell ref="B62:C62"/>
  </mergeCells>
  <phoneticPr fontId="12"/>
  <conditionalFormatting sqref="F5:L5">
    <cfRule type="expression" dxfId="12" priority="13" stopIfTrue="1">
      <formula>F$5="実　績"</formula>
    </cfRule>
  </conditionalFormatting>
  <conditionalFormatting sqref="M5">
    <cfRule type="expression" dxfId="11" priority="12" stopIfTrue="1">
      <formula>M$5="実　績"</formula>
    </cfRule>
  </conditionalFormatting>
  <conditionalFormatting sqref="N5">
    <cfRule type="expression" dxfId="10" priority="11" stopIfTrue="1">
      <formula>N$5="実　績"</formula>
    </cfRule>
  </conditionalFormatting>
  <conditionalFormatting sqref="O5">
    <cfRule type="expression" dxfId="9" priority="10" stopIfTrue="1">
      <formula>O$5="実　績"</formula>
    </cfRule>
  </conditionalFormatting>
  <conditionalFormatting sqref="P5">
    <cfRule type="expression" dxfId="8" priority="9" stopIfTrue="1">
      <formula>P$5="実　績"</formula>
    </cfRule>
  </conditionalFormatting>
  <conditionalFormatting sqref="Q5">
    <cfRule type="expression" dxfId="7" priority="8" stopIfTrue="1">
      <formula>Q$5="実　績"</formula>
    </cfRule>
  </conditionalFormatting>
  <conditionalFormatting sqref="R5">
    <cfRule type="expression" dxfId="6" priority="7" stopIfTrue="1">
      <formula>R$5="実　績"</formula>
    </cfRule>
  </conditionalFormatting>
  <conditionalFormatting sqref="S5">
    <cfRule type="expression" dxfId="5" priority="6" stopIfTrue="1">
      <formula>S$5="実　績"</formula>
    </cfRule>
  </conditionalFormatting>
  <conditionalFormatting sqref="T5">
    <cfRule type="expression" dxfId="4" priority="5" stopIfTrue="1">
      <formula>T$5="実　績"</formula>
    </cfRule>
  </conditionalFormatting>
  <conditionalFormatting sqref="U5">
    <cfRule type="expression" dxfId="3" priority="4" stopIfTrue="1">
      <formula>U$5="実　績"</formula>
    </cfRule>
  </conditionalFormatting>
  <conditionalFormatting sqref="V5">
    <cfRule type="expression" dxfId="2" priority="3" stopIfTrue="1">
      <formula>V$5="実　績"</formula>
    </cfRule>
  </conditionalFormatting>
  <conditionalFormatting sqref="W5">
    <cfRule type="expression" dxfId="1" priority="2" stopIfTrue="1">
      <formula>W$5="実　績"</formula>
    </cfRule>
  </conditionalFormatting>
  <conditionalFormatting sqref="X5">
    <cfRule type="expression" dxfId="0" priority="1" stopIfTrue="1">
      <formula>X$5="実　績"</formula>
    </cfRule>
  </conditionalFormatting>
  <dataValidations count="3">
    <dataValidation type="list" allowBlank="1" showInputMessage="1" showErrorMessage="1" sqref="B4:D4" xr:uid="{DA30C52B-6A0E-4A0A-94C1-D8597C38C866}">
      <formula1>$B$46:$B$47</formula1>
    </dataValidation>
    <dataValidation allowBlank="1" showInputMessage="1" showErrorMessage="1" prompt="まず、基準年月を入力してください_x000a__x000a_(例)2021年4月の場合_x000a_&quot;2021/4&quot;と入力。" sqref="F6" xr:uid="{747E8B1D-F7BE-4F51-BF10-6E233EB69EAE}"/>
    <dataValidation type="list" allowBlank="1" showInputMessage="1" showErrorMessage="1" sqref="F5:X5" xr:uid="{58A73F07-C728-40AE-A031-EDA74A47F1A1}">
      <formula1>$A$46:$A$47</formula1>
    </dataValidation>
  </dataValidations>
  <printOptions horizontalCentered="1"/>
  <pageMargins left="0.23622047244094491" right="0.23622047244094491" top="0.74803149606299213" bottom="0.15748031496062992" header="0.31496062992125984" footer="0.31496062992125984"/>
  <pageSetup paperSize="9" scale="84" orientation="portrait" blackAndWhite="1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4" name="月移動②">
              <controlPr defaultSize="0" print="0" autoFill="0" autoPict="0" macro="[0]!月移動②_Click">
                <anchor>
                  <from>
                    <xdr:col>4</xdr:col>
                    <xdr:colOff>998220</xdr:colOff>
                    <xdr:row>3</xdr:row>
                    <xdr:rowOff>22860</xdr:rowOff>
                  </from>
                  <to>
                    <xdr:col>4</xdr:col>
                    <xdr:colOff>1158240</xdr:colOff>
                    <xdr:row>3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5" name="幅拡②">
              <controlPr defaultSize="0" print="0" autoFill="0" autoPict="0" macro="[0]!幅拡②_Click">
                <anchor>
                  <from>
                    <xdr:col>4</xdr:col>
                    <xdr:colOff>998220</xdr:colOff>
                    <xdr:row>2</xdr:row>
                    <xdr:rowOff>121920</xdr:rowOff>
                  </from>
                  <to>
                    <xdr:col>4</xdr:col>
                    <xdr:colOff>1158240</xdr:colOff>
                    <xdr:row>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6" name="幅狭①">
              <controlPr defaultSize="0" print="0" autoFill="0" autoPict="0" macro="[0]!幅狭①_Click">
                <anchor>
                  <from>
                    <xdr:col>24</xdr:col>
                    <xdr:colOff>45720</xdr:colOff>
                    <xdr:row>2</xdr:row>
                    <xdr:rowOff>121920</xdr:rowOff>
                  </from>
                  <to>
                    <xdr:col>24</xdr:col>
                    <xdr:colOff>205740</xdr:colOff>
                    <xdr:row>2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資金繰表</vt:lpstr>
      <vt:lpstr>記入例</vt:lpstr>
      <vt:lpstr>記入例!Print_Area</vt:lpstr>
      <vt:lpstr>資金繰表!Print_Area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松澤　直希</dc:creator>
  <cp:lastModifiedBy> </cp:lastModifiedBy>
  <cp:lastPrinted>2015-12-02T01:44:04Z</cp:lastPrinted>
  <dcterms:created xsi:type="dcterms:W3CDTF">2015-10-06T07:24:54Z</dcterms:created>
  <dcterms:modified xsi:type="dcterms:W3CDTF">2025-10-24T08:19:23Z</dcterms:modified>
</cp:coreProperties>
</file>